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tables/table2.xml" ContentType="application/vnd.openxmlformats-officedocument.spreadsheetml.table+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slicers/slicer1.xml" ContentType="application/vnd.ms-excel.slicer+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14"/>
  <workbookPr defaultThemeVersion="202300"/>
  <mc:AlternateContent xmlns:mc="http://schemas.openxmlformats.org/markup-compatibility/2006">
    <mc:Choice Requires="x15">
      <x15ac:absPath xmlns:x15ac="http://schemas.microsoft.com/office/spreadsheetml/2010/11/ac" url="C:\Users\myori\Desktop\"/>
    </mc:Choice>
  </mc:AlternateContent>
  <xr:revisionPtr revIDLastSave="0" documentId="8_{70F59FD5-9A3E-491E-BDD3-8C131DE2EC51}" xr6:coauthVersionLast="47" xr6:coauthVersionMax="47" xr10:uidLastSave="{00000000-0000-0000-0000-000000000000}"/>
  <bookViews>
    <workbookView xWindow="-108" yWindow="-108" windowWidth="23256" windowHeight="12456" firstSheet="2" activeTab="4" xr2:uid="{B46823EA-9423-4AC6-B4F3-A42266E52A78}"/>
  </bookViews>
  <sheets>
    <sheet name="Data" sheetId="6" r:id="rId1"/>
    <sheet name="EPL_data" sheetId="1" r:id="rId2"/>
    <sheet name="pivot table questions" sheetId="2" r:id="rId3"/>
    <sheet name="pivot table" sheetId="4" r:id="rId4"/>
    <sheet name="dashboard questions" sheetId="3" r:id="rId5"/>
    <sheet name="Dashboard" sheetId="5" r:id="rId6"/>
  </sheets>
  <definedNames>
    <definedName name="data">EPL_data!$A$1:$M$441</definedName>
    <definedName name="Slicer_Champions_Relegated_Group">#N/A</definedName>
    <definedName name="Slicer_Season">#N/A</definedName>
    <definedName name="Slicer_Team">#N/A</definedName>
  </definedNames>
  <calcPr calcId="191029"/>
  <pivotCaches>
    <pivotCache cacheId="0" r:id="rId7"/>
    <pivotCache cacheId="1" r:id="rId8"/>
    <pivotCache cacheId="2" r:id="rId9"/>
  </pivotCaches>
  <extLst>
    <ext xmlns:x14="http://schemas.microsoft.com/office/spreadsheetml/2009/9/main" uri="{BBE1A952-AA13-448e-AADC-164F8A28A991}">
      <x14:slicerCaches>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 name="data" connection="WorksheetConnection_PROJECT.xlsx!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2" i="1" l="1"/>
  <c r="D447" i="1"/>
  <c r="D449" i="1"/>
  <c r="D443" i="1"/>
  <c r="D445" i="1"/>
  <c r="D445" i="6" a="1"/>
  <c r="D445" i="6" s="1"/>
  <c r="M441" i="6"/>
  <c r="M440" i="6"/>
  <c r="M439" i="6"/>
  <c r="M438" i="6"/>
  <c r="M437" i="6"/>
  <c r="M436" i="6"/>
  <c r="M435" i="6"/>
  <c r="M434" i="6"/>
  <c r="M433" i="6"/>
  <c r="M432" i="6"/>
  <c r="M431" i="6"/>
  <c r="M430" i="6"/>
  <c r="M429" i="6"/>
  <c r="M428" i="6"/>
  <c r="M427" i="6"/>
  <c r="M426" i="6"/>
  <c r="M425" i="6"/>
  <c r="M424" i="6"/>
  <c r="M423" i="6"/>
  <c r="M422" i="6"/>
  <c r="M421" i="6"/>
  <c r="M420" i="6"/>
  <c r="M419" i="6"/>
  <c r="M418" i="6"/>
  <c r="M417" i="6"/>
  <c r="M416" i="6"/>
  <c r="M415" i="6"/>
  <c r="M414" i="6"/>
  <c r="M413" i="6"/>
  <c r="M412" i="6"/>
  <c r="M411" i="6"/>
  <c r="M410" i="6"/>
  <c r="M409" i="6"/>
  <c r="M408" i="6"/>
  <c r="M407" i="6"/>
  <c r="M406" i="6"/>
  <c r="M405" i="6"/>
  <c r="M404" i="6"/>
  <c r="M403" i="6"/>
  <c r="M402" i="6"/>
  <c r="M401" i="6"/>
  <c r="M400" i="6"/>
  <c r="M399" i="6"/>
  <c r="M398" i="6"/>
  <c r="M397" i="6"/>
  <c r="M396" i="6"/>
  <c r="M395" i="6"/>
  <c r="M394" i="6"/>
  <c r="M393" i="6"/>
  <c r="M392" i="6"/>
  <c r="M391" i="6"/>
  <c r="M390" i="6"/>
  <c r="M389" i="6"/>
  <c r="M388" i="6"/>
  <c r="M387" i="6"/>
  <c r="M386" i="6"/>
  <c r="M385" i="6"/>
  <c r="M384" i="6"/>
  <c r="M383" i="6"/>
  <c r="M382" i="6"/>
  <c r="M381" i="6"/>
  <c r="M380" i="6"/>
  <c r="M379" i="6"/>
  <c r="M378" i="6"/>
  <c r="M377" i="6"/>
  <c r="M376" i="6"/>
  <c r="M375" i="6"/>
  <c r="M374" i="6"/>
  <c r="M373" i="6"/>
  <c r="M372" i="6"/>
  <c r="M371" i="6"/>
  <c r="M370" i="6"/>
  <c r="M369" i="6"/>
  <c r="M368" i="6"/>
  <c r="M367" i="6"/>
  <c r="M366" i="6"/>
  <c r="M365" i="6"/>
  <c r="M364" i="6"/>
  <c r="M363" i="6"/>
  <c r="M362" i="6"/>
  <c r="M361" i="6"/>
  <c r="M360" i="6"/>
  <c r="M359" i="6"/>
  <c r="M358" i="6"/>
  <c r="M357" i="6"/>
  <c r="M356" i="6"/>
  <c r="M355" i="6"/>
  <c r="M354" i="6"/>
  <c r="M353" i="6"/>
  <c r="M352" i="6"/>
  <c r="M351" i="6"/>
  <c r="M350" i="6"/>
  <c r="M349" i="6"/>
  <c r="M348" i="6"/>
  <c r="M347" i="6"/>
  <c r="M346" i="6"/>
  <c r="M345" i="6"/>
  <c r="M344" i="6"/>
  <c r="M343" i="6"/>
  <c r="M342" i="6"/>
  <c r="M341" i="6"/>
  <c r="M340" i="6"/>
  <c r="M339" i="6"/>
  <c r="M338" i="6"/>
  <c r="M337" i="6"/>
  <c r="M336" i="6"/>
  <c r="M335" i="6"/>
  <c r="M334" i="6"/>
  <c r="M333" i="6"/>
  <c r="M332" i="6"/>
  <c r="M331" i="6"/>
  <c r="M330" i="6"/>
  <c r="M329" i="6"/>
  <c r="M328" i="6"/>
  <c r="M327" i="6"/>
  <c r="M326" i="6"/>
  <c r="M325" i="6"/>
  <c r="M324" i="6"/>
  <c r="M323" i="6"/>
  <c r="M322" i="6"/>
  <c r="M321" i="6"/>
  <c r="M320" i="6"/>
  <c r="M319" i="6"/>
  <c r="M318" i="6"/>
  <c r="M317" i="6"/>
  <c r="M316" i="6"/>
  <c r="M315" i="6"/>
  <c r="M314" i="6"/>
  <c r="M313" i="6"/>
  <c r="M312" i="6"/>
  <c r="M311" i="6"/>
  <c r="M310" i="6"/>
  <c r="M309" i="6"/>
  <c r="M308" i="6"/>
  <c r="M307" i="6"/>
  <c r="M306" i="6"/>
  <c r="M305" i="6"/>
  <c r="M304" i="6"/>
  <c r="M303" i="6"/>
  <c r="M302" i="6"/>
  <c r="M301" i="6"/>
  <c r="M300" i="6"/>
  <c r="M299" i="6"/>
  <c r="M298" i="6"/>
  <c r="M297" i="6"/>
  <c r="M296" i="6"/>
  <c r="M295" i="6"/>
  <c r="M294" i="6"/>
  <c r="M293" i="6"/>
  <c r="M292" i="6"/>
  <c r="M291" i="6"/>
  <c r="M290" i="6"/>
  <c r="M289" i="6"/>
  <c r="M288" i="6"/>
  <c r="M287" i="6"/>
  <c r="M286" i="6"/>
  <c r="M285" i="6"/>
  <c r="M284" i="6"/>
  <c r="M283" i="6"/>
  <c r="M282" i="6"/>
  <c r="M281" i="6"/>
  <c r="M280" i="6"/>
  <c r="M279" i="6"/>
  <c r="M278" i="6"/>
  <c r="M277" i="6"/>
  <c r="M276" i="6"/>
  <c r="M275" i="6"/>
  <c r="M274" i="6"/>
  <c r="M273" i="6"/>
  <c r="M272" i="6"/>
  <c r="M271" i="6"/>
  <c r="M270" i="6"/>
  <c r="M269" i="6"/>
  <c r="M268" i="6"/>
  <c r="M267" i="6"/>
  <c r="M266" i="6"/>
  <c r="M265" i="6"/>
  <c r="M264" i="6"/>
  <c r="M263" i="6"/>
  <c r="M262" i="6"/>
  <c r="M261" i="6"/>
  <c r="M260" i="6"/>
  <c r="M259" i="6"/>
  <c r="M258" i="6"/>
  <c r="M257" i="6"/>
  <c r="M256" i="6"/>
  <c r="M255" i="6"/>
  <c r="M254" i="6"/>
  <c r="M253" i="6"/>
  <c r="M252" i="6"/>
  <c r="M251" i="6"/>
  <c r="M250" i="6"/>
  <c r="M249" i="6"/>
  <c r="M248" i="6"/>
  <c r="M247" i="6"/>
  <c r="M246" i="6"/>
  <c r="M245" i="6"/>
  <c r="M244" i="6"/>
  <c r="M243" i="6"/>
  <c r="M242" i="6"/>
  <c r="M241" i="6"/>
  <c r="M240" i="6"/>
  <c r="M239" i="6"/>
  <c r="M238" i="6"/>
  <c r="M237" i="6"/>
  <c r="M236" i="6"/>
  <c r="M235" i="6"/>
  <c r="M234" i="6"/>
  <c r="M233" i="6"/>
  <c r="M232" i="6"/>
  <c r="M231" i="6"/>
  <c r="M230" i="6"/>
  <c r="M229" i="6"/>
  <c r="M228" i="6"/>
  <c r="M227" i="6"/>
  <c r="M226" i="6"/>
  <c r="M225" i="6"/>
  <c r="M224" i="6"/>
  <c r="M223" i="6"/>
  <c r="M222" i="6"/>
  <c r="M221" i="6"/>
  <c r="M220" i="6"/>
  <c r="M219" i="6"/>
  <c r="M218" i="6"/>
  <c r="M217" i="6"/>
  <c r="M216" i="6"/>
  <c r="M215" i="6"/>
  <c r="M214" i="6"/>
  <c r="M213" i="6"/>
  <c r="M212" i="6"/>
  <c r="M211" i="6"/>
  <c r="M210" i="6"/>
  <c r="M209" i="6"/>
  <c r="M208" i="6"/>
  <c r="M207" i="6"/>
  <c r="M206" i="6"/>
  <c r="M205" i="6"/>
  <c r="M204" i="6"/>
  <c r="M203" i="6"/>
  <c r="M202" i="6"/>
  <c r="M201" i="6"/>
  <c r="M200" i="6"/>
  <c r="M199" i="6"/>
  <c r="M198" i="6"/>
  <c r="M197" i="6"/>
  <c r="M196" i="6"/>
  <c r="M195" i="6"/>
  <c r="M194" i="6"/>
  <c r="M193" i="6"/>
  <c r="M192" i="6"/>
  <c r="M191" i="6"/>
  <c r="M190" i="6"/>
  <c r="M189" i="6"/>
  <c r="M188" i="6"/>
  <c r="M187" i="6"/>
  <c r="M186" i="6"/>
  <c r="M185" i="6"/>
  <c r="M184" i="6"/>
  <c r="M183" i="6"/>
  <c r="M182" i="6"/>
  <c r="M181" i="6"/>
  <c r="M180" i="6"/>
  <c r="M179" i="6"/>
  <c r="M178" i="6"/>
  <c r="M177" i="6"/>
  <c r="M176" i="6"/>
  <c r="M175" i="6"/>
  <c r="M174" i="6"/>
  <c r="M173" i="6"/>
  <c r="M172" i="6"/>
  <c r="M171" i="6"/>
  <c r="M170" i="6"/>
  <c r="M169" i="6"/>
  <c r="M168" i="6"/>
  <c r="M167" i="6"/>
  <c r="M166" i="6"/>
  <c r="M165" i="6"/>
  <c r="M164" i="6"/>
  <c r="M163" i="6"/>
  <c r="M162" i="6"/>
  <c r="M161" i="6"/>
  <c r="M160" i="6"/>
  <c r="M159" i="6"/>
  <c r="M158" i="6"/>
  <c r="M157" i="6"/>
  <c r="M156" i="6"/>
  <c r="M155" i="6"/>
  <c r="M154" i="6"/>
  <c r="M153" i="6"/>
  <c r="M152" i="6"/>
  <c r="M151" i="6"/>
  <c r="M150" i="6"/>
  <c r="M149" i="6"/>
  <c r="M148" i="6"/>
  <c r="M147" i="6"/>
  <c r="M146" i="6"/>
  <c r="M145" i="6"/>
  <c r="M144" i="6"/>
  <c r="M143" i="6"/>
  <c r="M142" i="6"/>
  <c r="M141" i="6"/>
  <c r="M140" i="6"/>
  <c r="M139" i="6"/>
  <c r="M138" i="6"/>
  <c r="M137" i="6"/>
  <c r="M136" i="6"/>
  <c r="M135" i="6"/>
  <c r="M134" i="6"/>
  <c r="M133" i="6"/>
  <c r="M132" i="6"/>
  <c r="M131" i="6"/>
  <c r="M130" i="6"/>
  <c r="M129" i="6"/>
  <c r="M128" i="6"/>
  <c r="M127" i="6"/>
  <c r="M126" i="6"/>
  <c r="M125" i="6"/>
  <c r="M124" i="6"/>
  <c r="M123" i="6"/>
  <c r="M122" i="6"/>
  <c r="M121" i="6"/>
  <c r="M120" i="6"/>
  <c r="M119" i="6"/>
  <c r="M118" i="6"/>
  <c r="M117" i="6"/>
  <c r="M116" i="6"/>
  <c r="M115" i="6"/>
  <c r="M114" i="6"/>
  <c r="M113" i="6"/>
  <c r="M112" i="6"/>
  <c r="M111" i="6"/>
  <c r="M110" i="6"/>
  <c r="M109" i="6"/>
  <c r="M108" i="6"/>
  <c r="M107" i="6"/>
  <c r="M106" i="6"/>
  <c r="M105" i="6"/>
  <c r="M104" i="6"/>
  <c r="M103" i="6"/>
  <c r="M102" i="6"/>
  <c r="M101" i="6"/>
  <c r="M100" i="6"/>
  <c r="M99" i="6"/>
  <c r="M98" i="6"/>
  <c r="M97" i="6"/>
  <c r="M96" i="6"/>
  <c r="M95" i="6"/>
  <c r="M94" i="6"/>
  <c r="M93" i="6"/>
  <c r="M92" i="6"/>
  <c r="M91" i="6"/>
  <c r="M90" i="6"/>
  <c r="M89" i="6"/>
  <c r="M88" i="6"/>
  <c r="M87" i="6"/>
  <c r="M86" i="6"/>
  <c r="M85" i="6"/>
  <c r="M84" i="6"/>
  <c r="M83" i="6"/>
  <c r="M82" i="6"/>
  <c r="M81" i="6"/>
  <c r="M80" i="6"/>
  <c r="M79" i="6"/>
  <c r="M78" i="6"/>
  <c r="M77" i="6"/>
  <c r="M76" i="6"/>
  <c r="M75" i="6"/>
  <c r="M74" i="6"/>
  <c r="M73" i="6"/>
  <c r="M72" i="6"/>
  <c r="M71" i="6"/>
  <c r="M70" i="6"/>
  <c r="M69" i="6"/>
  <c r="M68" i="6"/>
  <c r="M67" i="6"/>
  <c r="M66" i="6"/>
  <c r="M65" i="6"/>
  <c r="M64" i="6"/>
  <c r="M63" i="6"/>
  <c r="M62" i="6"/>
  <c r="M61" i="6"/>
  <c r="M60" i="6"/>
  <c r="M59" i="6"/>
  <c r="M58" i="6"/>
  <c r="M57" i="6"/>
  <c r="M56" i="6"/>
  <c r="M55" i="6"/>
  <c r="M54" i="6"/>
  <c r="M53" i="6"/>
  <c r="M52" i="6"/>
  <c r="M51" i="6"/>
  <c r="M50" i="6"/>
  <c r="M49" i="6"/>
  <c r="M48" i="6"/>
  <c r="M47" i="6"/>
  <c r="M46" i="6"/>
  <c r="M45" i="6"/>
  <c r="M44" i="6"/>
  <c r="M43" i="6"/>
  <c r="M42" i="6"/>
  <c r="M41" i="6"/>
  <c r="M40" i="6"/>
  <c r="M39" i="6"/>
  <c r="M38" i="6"/>
  <c r="M37" i="6"/>
  <c r="M36" i="6"/>
  <c r="M35" i="6"/>
  <c r="M34" i="6"/>
  <c r="M33" i="6"/>
  <c r="M32" i="6"/>
  <c r="M31" i="6"/>
  <c r="M30" i="6"/>
  <c r="M29" i="6"/>
  <c r="M28" i="6"/>
  <c r="M27" i="6"/>
  <c r="M26" i="6"/>
  <c r="M25" i="6"/>
  <c r="M24" i="6"/>
  <c r="M23" i="6"/>
  <c r="M22" i="6"/>
  <c r="M21" i="6"/>
  <c r="M20" i="6"/>
  <c r="M19" i="6"/>
  <c r="M18" i="6"/>
  <c r="M17" i="6"/>
  <c r="M16" i="6"/>
  <c r="M15" i="6"/>
  <c r="M14" i="6"/>
  <c r="M13" i="6"/>
  <c r="M12" i="6"/>
  <c r="M11" i="6"/>
  <c r="M10" i="6"/>
  <c r="M9" i="6"/>
  <c r="M8" i="6"/>
  <c r="M7" i="6"/>
  <c r="M6" i="6"/>
  <c r="M5" i="6"/>
  <c r="M4" i="6"/>
  <c r="M3" i="6"/>
  <c r="M2" i="6"/>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96C1A4E-A272-42EE-B05A-85CE0FDAC6C2}" keepAlive="1" name="Query - Table1" description="Connection to the 'Table1' query in the workbook." type="5" refreshedVersion="0" background="1" saveData="1">
    <dbPr connection="Provider=Microsoft.Mashup.OleDb.1;Data Source=$Workbook$;Location=Table1;Extended Properties=&quot;&quot;" command="SELECT * FROM [Table1]"/>
  </connection>
  <connection id="2" xr16:uid="{E96BC60B-47EB-461A-B205-299E8630067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B0135179-6F84-4152-9A8A-E0570B1135A4}" name="WorksheetConnection_PROJECT.xlsx!data" type="102" refreshedVersion="8" minRefreshableVersion="5">
    <extLst>
      <ext xmlns:x15="http://schemas.microsoft.com/office/spreadsheetml/2010/11/main" uri="{DE250136-89BD-433C-8126-D09CA5730AF9}">
        <x15:connection id="data" autoDelete="1">
          <x15:rangePr sourceName="data"/>
        </x15:connection>
      </ext>
    </extLst>
  </connection>
</connections>
</file>

<file path=xl/metadata.xml><?xml version="1.0" encoding="utf-8"?>
<metadata xmlns="http://schemas.openxmlformats.org/spreadsheetml/2006/main" xmlns:xda="http://schemas.microsoft.com/office/spreadsheetml/2017/dynamicarray">
  <metadataTypes count="2">
    <metadataType name="XLMDX" minSupportedVersion="120000" copy="1" pasteAll="1" pasteValues="1" merge="1" splitFirst="1" rowColShift="1" clearFormats="1" clearComments="1" assign="1" coerce="1"/>
    <metadataType name="XLDAPR" minSupportedVersion="120000" copy="1" pasteAll="1" pasteValues="1" merge="1" splitFirst="1" rowColShift="1" clearFormats="1" clearComments="1" assign="1" coerce="1" cellMeta="1"/>
  </metadataTypes>
  <metadataStrings count="5">
    <s v="ThisWorkbookDataModel"/>
    <s v="{[data].[Season].[All]}"/>
    <s v="{[data].[Team].&amp;[Arsenal]}"/>
    <s v="{[data].[Pos].&amp;[5.],[data].[Pos].&amp;[6.],[data].[Pos].&amp;[8.],[data].[Pos].&amp;[1.E1],[data].[Pos].&amp;[7.],[data].[Pos].&amp;[9.],[data].[Pos].&amp;[1.4E1],[data].[Pos].&amp;[1.5E1],[data].[Pos].&amp;[1.6E1],[data].[Pos].&amp;[1.8E1],[data].[Pos].&amp;[1.1E1],[data].[Pos].&amp;[1.7E1],[data].[Pos].&amp;[2.E1],[data].[Pos].&amp;[1.2E1],[data].[Pos].&amp;[1.3E1],[data].[Pos].&amp;[1.9E1]}"/>
    <s v="{[data].[Pos].&amp;[1]}"/>
  </metadataStrings>
  <mdxMetadata count="4">
    <mdx n="0" f="s">
      <ms ns="1" c="0"/>
    </mdx>
    <mdx n="0" f="s">
      <ms ns="2" c="0"/>
    </mdx>
    <mdx n="0" f="s">
      <ms ns="3" c="0"/>
    </mdx>
    <mdx n="0" f="s">
      <ms ns="4" c="0"/>
    </mdx>
  </mdxMetadata>
  <futureMetadata name="XLDAPR" count="1">
    <bk>
      <extLst>
        <ext uri="{bdbb8cdc-fa1e-496e-a857-3c3f30c029c3}">
          <xda:dynamicArrayProperties fDynamic="1" fCollapsed="0"/>
        </ext>
      </extLst>
    </bk>
  </futureMetadata>
  <cellMetadata count="1">
    <bk>
      <rc t="2" v="0"/>
    </bk>
  </cellMetadata>
  <valueMetadata count="4">
    <bk>
      <rc t="1" v="0"/>
    </bk>
    <bk>
      <rc t="1" v="1"/>
    </bk>
    <bk>
      <rc t="1" v="2"/>
    </bk>
    <bk>
      <rc t="1" v="3"/>
    </bk>
  </valueMetadata>
</metadata>
</file>

<file path=xl/sharedStrings.xml><?xml version="1.0" encoding="utf-8"?>
<sst xmlns="http://schemas.openxmlformats.org/spreadsheetml/2006/main" count="2892" uniqueCount="160">
  <si>
    <t>Season</t>
  </si>
  <si>
    <t>Pos</t>
  </si>
  <si>
    <t>Team</t>
  </si>
  <si>
    <t>Pld</t>
  </si>
  <si>
    <t>W</t>
  </si>
  <si>
    <t>D</t>
  </si>
  <si>
    <t>L</t>
  </si>
  <si>
    <t>GF</t>
  </si>
  <si>
    <t>GA</t>
  </si>
  <si>
    <t>GD</t>
  </si>
  <si>
    <t>Pts</t>
  </si>
  <si>
    <t>Qualification or relegation</t>
  </si>
  <si>
    <t>2000-01</t>
  </si>
  <si>
    <t>Manchester United</t>
  </si>
  <si>
    <t>Qualification for the Champions League first group stage</t>
  </si>
  <si>
    <t>Arsenal</t>
  </si>
  <si>
    <t>Liverpool</t>
  </si>
  <si>
    <t>Qualification for the Champions League third qualifying round[a]</t>
  </si>
  <si>
    <t>Leeds United</t>
  </si>
  <si>
    <t>Qualification for the UEFA Cup first round[a]</t>
  </si>
  <si>
    <t>Ipswich Town</t>
  </si>
  <si>
    <t>Chelsea</t>
  </si>
  <si>
    <t>Sunderland</t>
  </si>
  <si>
    <t>Not Applicable</t>
  </si>
  <si>
    <t>Aston Villa</t>
  </si>
  <si>
    <t>Qualification for the Intertoto Cup third round</t>
  </si>
  <si>
    <t>Charlton Athletic</t>
  </si>
  <si>
    <t>Southampton</t>
  </si>
  <si>
    <t>Newcastle United</t>
  </si>
  <si>
    <t>Tottenham Hotspur</t>
  </si>
  <si>
    <t>Leicester City</t>
  </si>
  <si>
    <t>Middlesbrough</t>
  </si>
  <si>
    <t>West Ham United</t>
  </si>
  <si>
    <t>Everton</t>
  </si>
  <si>
    <t>Derby County</t>
  </si>
  <si>
    <t>Manchester City</t>
  </si>
  <si>
    <t>Relegation to the Football League First Division</t>
  </si>
  <si>
    <t>Coventry City</t>
  </si>
  <si>
    <t>Bradford City</t>
  </si>
  <si>
    <t>2001-02</t>
  </si>
  <si>
    <t>Qualification for the Champions League third qualifying round</t>
  </si>
  <si>
    <t>Qualification for the UEFA Cup first round[b]</t>
  </si>
  <si>
    <t>Blackburn Rovers</t>
  </si>
  <si>
    <t>Qualification for the UEFA Cup first round[c]</t>
  </si>
  <si>
    <t>Fulham</t>
  </si>
  <si>
    <t>Qualification for the Intertoto Cup second round</t>
  </si>
  <si>
    <t>Bolton Wanderers</t>
  </si>
  <si>
    <t>Qualification for the UEFA Cup qualifying round[a]Relegation to the Football League First Division</t>
  </si>
  <si>
    <t>2002-03</t>
  </si>
  <si>
    <t>Qualification for the Champions League group stage</t>
  </si>
  <si>
    <t>Qualification for the UEFA Cup qualifying round[c]</t>
  </si>
  <si>
    <t>Birmingham City</t>
  </si>
  <si>
    <t>Relegation to Football League First Division</t>
  </si>
  <si>
    <t>West Bromwich Albion</t>
  </si>
  <si>
    <t>2003-04</t>
  </si>
  <si>
    <t>Qualification for the UEFA Cup first round</t>
  </si>
  <si>
    <t>Portsmouth</t>
  </si>
  <si>
    <t>Relegation to the Football League Championship</t>
  </si>
  <si>
    <t>Wolverhampton Wanderers</t>
  </si>
  <si>
    <t>2004-05</t>
  </si>
  <si>
    <t>Qualification for the Champions League first qualifying round[a]</t>
  </si>
  <si>
    <t>Crystal Palace</t>
  </si>
  <si>
    <t>Norwich City</t>
  </si>
  <si>
    <t>2005-06</t>
  </si>
  <si>
    <t>Qualification for the Champions League group stage[a]</t>
  </si>
  <si>
    <t>Wigan Athletic</t>
  </si>
  <si>
    <t>2006-07</t>
  </si>
  <si>
    <t>Reading</t>
  </si>
  <si>
    <t>Qualification for the Intertoto Cup third round[b]</t>
  </si>
  <si>
    <t>Sheffield United</t>
  </si>
  <si>
    <t>Watford</t>
  </si>
  <si>
    <t>2007-08</t>
  </si>
  <si>
    <t>Qualification for the UEFA Cup first qualifying round[b]</t>
  </si>
  <si>
    <t>2008-09</t>
  </si>
  <si>
    <t>Qualification for the Champions League play-off round</t>
  </si>
  <si>
    <t>Qualification for the Europa League play-off round[a]</t>
  </si>
  <si>
    <t>Qualification for the Europa League third qualifying round[a]</t>
  </si>
  <si>
    <t>Stoke City</t>
  </si>
  <si>
    <t>Hull City</t>
  </si>
  <si>
    <t>2009-10</t>
  </si>
  <si>
    <t>Qualification for the Europa League third qualifying round[b]</t>
  </si>
  <si>
    <t>Burnley</t>
  </si>
  <si>
    <t>2010-11</t>
  </si>
  <si>
    <t>Qualification for the Europa League play-off round</t>
  </si>
  <si>
    <t>Qualification for the Europa League first qualifying round[b]</t>
  </si>
  <si>
    <t>Qualification for the Europa League third qualifying round[c]</t>
  </si>
  <si>
    <t>Qualification for the Europa League play-off round[a]Relegation to the Football League Championship</t>
  </si>
  <si>
    <t>Blackpool</t>
  </si>
  <si>
    <t>2011-12</t>
  </si>
  <si>
    <t>Qualification for the Europa League group stage[a]</t>
  </si>
  <si>
    <t>Swansea City</t>
  </si>
  <si>
    <t>Queens Park Rangers</t>
  </si>
  <si>
    <t>2012-13</t>
  </si>
  <si>
    <t>Qualification for the Europa League group stage[b]Relegation to the Football League Championship</t>
  </si>
  <si>
    <t>2013-14</t>
  </si>
  <si>
    <t>Qualification for the Europa League group stage</t>
  </si>
  <si>
    <t>Cardiff City</t>
  </si>
  <si>
    <t>2014-15</t>
  </si>
  <si>
    <t>2015-16</t>
  </si>
  <si>
    <t>Bournemouth</t>
  </si>
  <si>
    <t>Relegation to the EFL Championship</t>
  </si>
  <si>
    <t>2016-17</t>
  </si>
  <si>
    <t>Qualification for the Champions League group stage[b]</t>
  </si>
  <si>
    <t>2017-18</t>
  </si>
  <si>
    <t>Qualification for the Europa League second qualifying round[a]</t>
  </si>
  <si>
    <t>Brighton &amp; Hove Albion</t>
  </si>
  <si>
    <t>Huddersfield Town</t>
  </si>
  <si>
    <t>2018-19</t>
  </si>
  <si>
    <t>2019-20</t>
  </si>
  <si>
    <t>Qualification for the Europa League group stage[b]</t>
  </si>
  <si>
    <t>2020-21</t>
  </si>
  <si>
    <t>Qualification for the Europa Conference League play-off round[b]</t>
  </si>
  <si>
    <t>2021-22</t>
  </si>
  <si>
    <t>Qualification for the Europa Conference League play-off round[a]</t>
  </si>
  <si>
    <t>Brentford</t>
  </si>
  <si>
    <t>Q2</t>
  </si>
  <si>
    <t>Sum of Pld</t>
  </si>
  <si>
    <t>Row Labels</t>
  </si>
  <si>
    <t>Grand Total</t>
  </si>
  <si>
    <t>Q3</t>
  </si>
  <si>
    <t>Count of Season</t>
  </si>
  <si>
    <t>Column Labels</t>
  </si>
  <si>
    <t>(All)</t>
  </si>
  <si>
    <t>Q4</t>
  </si>
  <si>
    <t>Sum of GF</t>
  </si>
  <si>
    <t>(Multiple Items)</t>
  </si>
  <si>
    <t>Q5</t>
  </si>
  <si>
    <t>Sum of GD</t>
  </si>
  <si>
    <t>Q7</t>
  </si>
  <si>
    <t>Q8</t>
  </si>
  <si>
    <t>Q9</t>
  </si>
  <si>
    <t>Sum of Pos</t>
  </si>
  <si>
    <t>Count of Pos</t>
  </si>
  <si>
    <t>Q10</t>
  </si>
  <si>
    <t>Champions_Relegated Group</t>
  </si>
  <si>
    <t>Q11</t>
  </si>
  <si>
    <t>Sum of GA</t>
  </si>
  <si>
    <t>Q12</t>
  </si>
  <si>
    <t>Q13</t>
  </si>
  <si>
    <t>Q14</t>
  </si>
  <si>
    <t>All</t>
  </si>
  <si>
    <t>Q15</t>
  </si>
  <si>
    <t>Count of Pts</t>
  </si>
  <si>
    <t>Q16</t>
  </si>
  <si>
    <t>Q17</t>
  </si>
  <si>
    <t>Q18</t>
  </si>
  <si>
    <t>Q19</t>
  </si>
  <si>
    <t>Q20</t>
  </si>
  <si>
    <t>Min of Pos</t>
  </si>
  <si>
    <t>Min of L</t>
  </si>
  <si>
    <t>Max of L</t>
  </si>
  <si>
    <t>Max of GD</t>
  </si>
  <si>
    <t>Q6</t>
  </si>
  <si>
    <t>Total games :</t>
  </si>
  <si>
    <t>Column1</t>
  </si>
  <si>
    <t>premier leagueWon by Arsena:</t>
  </si>
  <si>
    <t>premier league Won by Chelsea:</t>
  </si>
  <si>
    <t>premier league Won by Liverpool:</t>
  </si>
  <si>
    <t>Total Games:</t>
  </si>
  <si>
    <t>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</si>
</sst>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8" x14ac:knownFonts="1">
    <font>
      <sz val="11"/>
      <color theme="1"/>
      <name val="Aptos Narrow"/>
      <family val="2"/>
      <scheme val="minor"/>
    </font>
    <font>
      <b/>
      <sz val="12"/>
      <color rgb="FF000000"/>
      <name val="Calibri"/>
      <family val="2"/>
    </font>
    <font>
      <sz val="11"/>
      <color rgb="FF000000"/>
      <name val="Calibri"/>
      <family val="2"/>
    </font>
    <font>
      <b/>
      <sz val="11"/>
      <color rgb="FF000000"/>
      <name val="Calibri"/>
      <family val="2"/>
    </font>
    <font>
      <b/>
      <sz val="11"/>
      <color theme="1"/>
      <name val="Aptos Narrow"/>
      <family val="2"/>
      <scheme val="minor"/>
    </font>
    <font>
      <b/>
      <sz val="14"/>
      <color theme="1"/>
      <name val="Aptos Narrow"/>
      <family val="2"/>
      <scheme val="minor"/>
    </font>
    <font>
      <b/>
      <sz val="14"/>
      <name val="Aptos Narrow"/>
      <family val="2"/>
      <scheme val="minor"/>
    </font>
    <font>
      <b/>
      <sz val="24"/>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0" fontId="1" fillId="0" borderId="0" xfId="0" applyFont="1"/>
    <xf numFmtId="0" fontId="2" fillId="0" borderId="0" xfId="0" applyFont="1"/>
    <xf numFmtId="0" fontId="3" fillId="0" borderId="0" xfId="0" applyFont="1"/>
    <xf numFmtId="0" fontId="0" fillId="0" borderId="0" xfId="0" pivotButton="1"/>
    <xf numFmtId="0" fontId="0" fillId="0" borderId="0" xfId="0" applyAlignment="1">
      <alignment horizontal="left"/>
    </xf>
    <xf numFmtId="0" fontId="5" fillId="0" borderId="0" xfId="0" applyFont="1"/>
    <xf numFmtId="0" fontId="6" fillId="0" borderId="0" xfId="0" applyFont="1"/>
    <xf numFmtId="0" fontId="4" fillId="0" borderId="0" xfId="0" applyFont="1"/>
    <xf numFmtId="0" fontId="7" fillId="0" borderId="0" xfId="0" applyFont="1"/>
  </cellXfs>
  <cellStyles count="1">
    <cellStyle name="Normal" xfId="0" builtinId="0"/>
  </cellStyles>
  <dxfs count="7">
    <dxf>
      <numFmt numFmtId="0" formatCode="General"/>
    </dxf>
    <dxf>
      <numFmt numFmtId="0" formatCode="General"/>
    </dxf>
    <dxf>
      <numFmt numFmtId="0" formatCode="General"/>
    </dxf>
    <dxf>
      <fill>
        <patternFill>
          <bgColor rgb="FFFFD700"/>
        </patternFill>
      </fill>
    </dxf>
    <dxf>
      <font>
        <color rgb="FFFFD700"/>
      </font>
    </dxf>
    <dxf>
      <fill>
        <patternFill>
          <bgColor rgb="FFF0F0F0"/>
        </patternFill>
      </fill>
    </dxf>
    <dxf>
      <font>
        <color rgb="FFFFD700"/>
      </font>
      <fill>
        <patternFill>
          <bgColor rgb="FFFDF6E3"/>
        </patternFill>
      </fill>
    </dxf>
  </dxfs>
  <tableStyles count="5" defaultTableStyle="TableStyleMedium2" defaultPivotStyle="PivotStyleLight16">
    <tableStyle name="Slicer Style 1" pivot="0" table="0" count="1" xr9:uid="{6A66B214-C497-4772-A77D-BAAE7967B64D}">
      <tableStyleElement type="wholeTable" dxfId="6"/>
    </tableStyle>
    <tableStyle name="Slicer Style 2" pivot="0" table="0" count="0" xr9:uid="{BAF47638-D51A-468A-B745-B0C383868CCF}"/>
    <tableStyle name="Slicer Style 3" pivot="0" table="0" count="1" xr9:uid="{00A03DAA-4BEC-4C05-BFBA-DD4E1D7A2736}">
      <tableStyleElement type="wholeTable" dxfId="5"/>
    </tableStyle>
    <tableStyle name="Slicer Style 4" pivot="0" table="0" count="1" xr9:uid="{BFE7FDCD-9AD4-4E89-94AC-BC1DA5C92FE6}">
      <tableStyleElement type="wholeTable" dxfId="4"/>
    </tableStyle>
    <tableStyle name="Slicer Style 5" pivot="0" table="0" count="1" xr9:uid="{A1B97336-6526-43D6-B93A-4E55A58D1F12}">
      <tableStyleElement type="wholeTable" dxfId="3"/>
    </tableStyle>
  </tableStyles>
  <colors>
    <mruColors>
      <color rgb="FFFDF6E3"/>
      <color rgb="FFFFD700"/>
      <color rgb="FFF8F9FA"/>
      <color rgb="FFFDFDFD"/>
      <color rgb="FFF0F0F0"/>
      <color rgb="FFFAFAFA"/>
      <color rgb="FFFFFFFF"/>
      <color rgb="FF0A1931"/>
      <color rgb="FF722F37"/>
      <color rgb="FF1E4A1E"/>
    </mruColors>
  </colors>
  <extLst>
    <ext xmlns:x14="http://schemas.microsoft.com/office/spreadsheetml/2009/9/main" uri="{EB79DEF2-80B8-43e5-95BD-54CBDDF9020C}">
      <x14:slicerStyles defaultSlicerStyle="SlicerStyleLight1">
        <x14:slicerStyle name="Slicer Style 1"/>
        <x14:slicerStyle name="Slicer Style 2"/>
        <x14:slicerStyle name="Slicer Style 3"/>
        <x14:slicerStyle name="Slicer Style 4"/>
        <x14:slicerStyle name="Slicer Style 5"/>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openxmlformats.org/officeDocument/2006/relationships/theme" Target="theme/theme1.xml"/><Relationship Id="rId18" Type="http://schemas.openxmlformats.org/officeDocument/2006/relationships/powerPivotData" Target="model/item.data"/><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microsoft.com/office/2007/relationships/slicerCache" Target="slicerCaches/slicerCache3.xml"/><Relationship Id="rId17"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table!Top 6 teams (200-01)</c:name>
    <c:fmtId val="0"/>
  </c:pivotSource>
  <c:chart>
    <c:title>
      <c:tx>
        <c:rich>
          <a:bodyPr rot="0" spcFirstLastPara="1" vertOverflow="ellipsis" vert="horz" wrap="square" anchor="ctr" anchorCtr="1"/>
          <a:lstStyle/>
          <a:p>
            <a:pPr>
              <a:defRPr sz="1800" b="1" i="0" u="none" strike="noStrike" kern="1200" spc="0" baseline="0">
                <a:solidFill>
                  <a:sysClr val="windowText" lastClr="000000"/>
                </a:solidFill>
                <a:latin typeface="+mn-lt"/>
                <a:ea typeface="+mn-ea"/>
                <a:cs typeface="+mn-cs"/>
              </a:defRPr>
            </a:pPr>
            <a:r>
              <a:rPr lang="en-US" sz="1800" b="1">
                <a:solidFill>
                  <a:sysClr val="windowText" lastClr="000000"/>
                </a:solidFill>
              </a:rPr>
              <a:t>Top</a:t>
            </a:r>
            <a:r>
              <a:rPr lang="en-US" sz="1800" b="1" baseline="0">
                <a:solidFill>
                  <a:sysClr val="windowText" lastClr="000000"/>
                </a:solidFill>
              </a:rPr>
              <a:t> 6 teams (200-01)</a:t>
            </a:r>
          </a:p>
        </c:rich>
      </c:tx>
      <c:overlay val="0"/>
      <c:spPr>
        <a:noFill/>
        <a:ln>
          <a:noFill/>
        </a:ln>
        <a:effectLst/>
      </c:spPr>
      <c:txPr>
        <a:bodyPr rot="0" spcFirstLastPara="1" vertOverflow="ellipsis" vert="horz" wrap="square" anchor="ctr" anchorCtr="1"/>
        <a:lstStyle/>
        <a:p>
          <a:pPr>
            <a:defRPr sz="1800" b="1" i="0" u="none" strike="noStrike" kern="1200" spc="0" baseline="0">
              <a:solidFill>
                <a:sysClr val="windowText" lastClr="000000"/>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table'!$G$6:$G$11</c:f>
              <c:strCache>
                <c:ptCount val="6"/>
                <c:pt idx="0">
                  <c:v>Manchester United</c:v>
                </c:pt>
                <c:pt idx="1">
                  <c:v>Arsenal</c:v>
                </c:pt>
                <c:pt idx="2">
                  <c:v>Liverpool</c:v>
                </c:pt>
                <c:pt idx="3">
                  <c:v>Leeds United</c:v>
                </c:pt>
                <c:pt idx="4">
                  <c:v>Ipswich Town</c:v>
                </c:pt>
                <c:pt idx="5">
                  <c:v>Chelsea</c:v>
                </c:pt>
              </c:strCache>
            </c:strRef>
          </c:cat>
          <c:val>
            <c:numRef>
              <c:f>'pivot table'!$H$6:$H$11</c:f>
              <c:numCache>
                <c:formatCode>General</c:formatCode>
                <c:ptCount val="6"/>
                <c:pt idx="0">
                  <c:v>1</c:v>
                </c:pt>
                <c:pt idx="1">
                  <c:v>2</c:v>
                </c:pt>
                <c:pt idx="2">
                  <c:v>3</c:v>
                </c:pt>
                <c:pt idx="3">
                  <c:v>4</c:v>
                </c:pt>
                <c:pt idx="4">
                  <c:v>5</c:v>
                </c:pt>
                <c:pt idx="5">
                  <c:v>6</c:v>
                </c:pt>
              </c:numCache>
            </c:numRef>
          </c:val>
          <c:extLst>
            <c:ext xmlns:c16="http://schemas.microsoft.com/office/drawing/2014/chart" uri="{C3380CC4-5D6E-409C-BE32-E72D297353CC}">
              <c16:uniqueId val="{00000002-300B-4448-9CAD-58FD7B29A47B}"/>
            </c:ext>
          </c:extLst>
        </c:ser>
        <c:dLbls>
          <c:dLblPos val="outEnd"/>
          <c:showLegendKey val="0"/>
          <c:showVal val="1"/>
          <c:showCatName val="0"/>
          <c:showSerName val="0"/>
          <c:showPercent val="0"/>
          <c:showBubbleSize val="0"/>
        </c:dLbls>
        <c:gapWidth val="219"/>
        <c:overlap val="-27"/>
        <c:axId val="938369680"/>
        <c:axId val="938376400"/>
      </c:barChart>
      <c:catAx>
        <c:axId val="9383696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NG"/>
          </a:p>
        </c:txPr>
        <c:crossAx val="938376400"/>
        <c:crosses val="autoZero"/>
        <c:auto val="1"/>
        <c:lblAlgn val="ctr"/>
        <c:lblOffset val="100"/>
        <c:noMultiLvlLbl val="0"/>
      </c:catAx>
      <c:valAx>
        <c:axId val="938376400"/>
        <c:scaling>
          <c:orientation val="minMax"/>
        </c:scaling>
        <c:delete val="1"/>
        <c:axPos val="l"/>
        <c:numFmt formatCode="General" sourceLinked="1"/>
        <c:majorTickMark val="none"/>
        <c:minorTickMark val="none"/>
        <c:tickLblPos val="nextTo"/>
        <c:crossAx val="938369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innerShdw blurRad="114300">
        <a:prstClr val="black"/>
      </a:innerShdw>
      <a:softEdge rad="12700"/>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table!Times teams got &gt;= 70 points(2000-2022)</c:name>
    <c:fmtId val="0"/>
  </c:pivotSource>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US" sz="1600" b="1">
                <a:solidFill>
                  <a:schemeClr val="tx1"/>
                </a:solidFill>
              </a:rPr>
              <a:t>Times</a:t>
            </a:r>
            <a:r>
              <a:rPr lang="en-US" sz="1600" b="1" baseline="0">
                <a:solidFill>
                  <a:schemeClr val="tx1"/>
                </a:solidFill>
              </a:rPr>
              <a:t> teams got &gt;= 70 points(2000-2022)</a:t>
            </a:r>
            <a:endParaRPr lang="en-US" sz="1600" b="1">
              <a:solidFill>
                <a:schemeClr val="tx1"/>
              </a:solidFill>
            </a:endParaRP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table'!$HC$4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table'!$HB$5:$HB$10</c:f>
              <c:strCache>
                <c:ptCount val="5"/>
                <c:pt idx="0">
                  <c:v>Manchester United</c:v>
                </c:pt>
                <c:pt idx="1">
                  <c:v>Arsenal</c:v>
                </c:pt>
                <c:pt idx="2">
                  <c:v>Chelsea</c:v>
                </c:pt>
                <c:pt idx="3">
                  <c:v>Manchester City</c:v>
                </c:pt>
                <c:pt idx="4">
                  <c:v>Liverpool</c:v>
                </c:pt>
              </c:strCache>
            </c:strRef>
          </c:cat>
          <c:val>
            <c:numRef>
              <c:f>'pivot table'!$HC$5:$HC$10</c:f>
              <c:numCache>
                <c:formatCode>General</c:formatCode>
                <c:ptCount val="5"/>
                <c:pt idx="0">
                  <c:v>16</c:v>
                </c:pt>
                <c:pt idx="1">
                  <c:v>15</c:v>
                </c:pt>
                <c:pt idx="2">
                  <c:v>15</c:v>
                </c:pt>
                <c:pt idx="3">
                  <c:v>11</c:v>
                </c:pt>
                <c:pt idx="4">
                  <c:v>10</c:v>
                </c:pt>
              </c:numCache>
            </c:numRef>
          </c:val>
          <c:extLst>
            <c:ext xmlns:c16="http://schemas.microsoft.com/office/drawing/2014/chart" uri="{C3380CC4-5D6E-409C-BE32-E72D297353CC}">
              <c16:uniqueId val="{00000000-BFFF-494D-9446-805538443163}"/>
            </c:ext>
          </c:extLst>
        </c:ser>
        <c:dLbls>
          <c:dLblPos val="outEnd"/>
          <c:showLegendKey val="0"/>
          <c:showVal val="1"/>
          <c:showCatName val="0"/>
          <c:showSerName val="0"/>
          <c:showPercent val="0"/>
          <c:showBubbleSize val="0"/>
        </c:dLbls>
        <c:gapWidth val="182"/>
        <c:axId val="354835232"/>
        <c:axId val="354828032"/>
      </c:barChart>
      <c:catAx>
        <c:axId val="3548352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NG"/>
          </a:p>
        </c:txPr>
        <c:crossAx val="354828032"/>
        <c:crosses val="autoZero"/>
        <c:auto val="1"/>
        <c:lblAlgn val="ctr"/>
        <c:lblOffset val="100"/>
        <c:noMultiLvlLbl val="0"/>
      </c:catAx>
      <c:valAx>
        <c:axId val="354828032"/>
        <c:scaling>
          <c:orientation val="minMax"/>
        </c:scaling>
        <c:delete val="1"/>
        <c:axPos val="b"/>
        <c:numFmt formatCode="General" sourceLinked="1"/>
        <c:majorTickMark val="none"/>
        <c:minorTickMark val="none"/>
        <c:tickLblPos val="nextTo"/>
        <c:crossAx val="354835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table!Teams with highest goal difference (2000-2022)</c:name>
    <c:fmtId val="0"/>
  </c:pivotSource>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US" sz="1600" b="1">
                <a:solidFill>
                  <a:schemeClr val="tx1"/>
                </a:solidFill>
              </a:rPr>
              <a:t>Teams</a:t>
            </a:r>
            <a:r>
              <a:rPr lang="en-US" sz="1600" b="1" baseline="0">
                <a:solidFill>
                  <a:schemeClr val="tx1"/>
                </a:solidFill>
              </a:rPr>
              <a:t> with highest goal difference (2000-2022)</a:t>
            </a:r>
            <a:endParaRPr lang="en-US" sz="1600" b="1">
              <a:solidFill>
                <a:schemeClr val="tx1"/>
              </a:solidFill>
            </a:endParaRPr>
          </a:p>
        </c:rich>
      </c:tx>
      <c:layout>
        <c:manualLayout>
          <c:xMode val="edge"/>
          <c:yMode val="edge"/>
          <c:x val="0.17119022654900143"/>
          <c:y val="2.7341894240691916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table'!$IN$3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table'!$IM$4:$IM$8</c:f>
              <c:strCache>
                <c:ptCount val="5"/>
                <c:pt idx="0">
                  <c:v>Manchester City</c:v>
                </c:pt>
                <c:pt idx="1">
                  <c:v>Chelsea</c:v>
                </c:pt>
                <c:pt idx="2">
                  <c:v>Liverpool</c:v>
                </c:pt>
                <c:pt idx="3">
                  <c:v>Tottenham Hotspur</c:v>
                </c:pt>
                <c:pt idx="4">
                  <c:v>Manchester United</c:v>
                </c:pt>
              </c:strCache>
            </c:strRef>
          </c:cat>
          <c:val>
            <c:numRef>
              <c:f>'pivot table'!$IN$4:$IN$8</c:f>
              <c:numCache>
                <c:formatCode>General</c:formatCode>
                <c:ptCount val="5"/>
                <c:pt idx="0">
                  <c:v>79</c:v>
                </c:pt>
                <c:pt idx="1">
                  <c:v>71</c:v>
                </c:pt>
                <c:pt idx="2">
                  <c:v>68</c:v>
                </c:pt>
                <c:pt idx="3">
                  <c:v>60</c:v>
                </c:pt>
                <c:pt idx="4">
                  <c:v>58</c:v>
                </c:pt>
              </c:numCache>
            </c:numRef>
          </c:val>
          <c:extLst>
            <c:ext xmlns:c16="http://schemas.microsoft.com/office/drawing/2014/chart" uri="{C3380CC4-5D6E-409C-BE32-E72D297353CC}">
              <c16:uniqueId val="{00000000-7C72-4B1F-B8EC-A5BB58F46CFB}"/>
            </c:ext>
          </c:extLst>
        </c:ser>
        <c:dLbls>
          <c:dLblPos val="outEnd"/>
          <c:showLegendKey val="0"/>
          <c:showVal val="1"/>
          <c:showCatName val="0"/>
          <c:showSerName val="0"/>
          <c:showPercent val="0"/>
          <c:showBubbleSize val="0"/>
        </c:dLbls>
        <c:gapWidth val="219"/>
        <c:overlap val="-27"/>
        <c:axId val="759314432"/>
        <c:axId val="759317312"/>
      </c:barChart>
      <c:catAx>
        <c:axId val="759314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NG"/>
          </a:p>
        </c:txPr>
        <c:crossAx val="759317312"/>
        <c:crosses val="autoZero"/>
        <c:auto val="1"/>
        <c:lblAlgn val="ctr"/>
        <c:lblOffset val="100"/>
        <c:noMultiLvlLbl val="0"/>
      </c:catAx>
      <c:valAx>
        <c:axId val="759317312"/>
        <c:scaling>
          <c:orientation val="minMax"/>
        </c:scaling>
        <c:delete val="1"/>
        <c:axPos val="l"/>
        <c:numFmt formatCode="General" sourceLinked="1"/>
        <c:majorTickMark val="none"/>
        <c:minorTickMark val="none"/>
        <c:tickLblPos val="nextTo"/>
        <c:crossAx val="7593144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table!Sum Of GF And Goal Against </c:name>
    <c:fmtId val="0"/>
  </c:pivotSource>
  <c:chart>
    <c:title>
      <c:tx>
        <c:rich>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r>
              <a:rPr lang="en-US" sz="1800" b="1">
                <a:solidFill>
                  <a:schemeClr val="tx1"/>
                </a:solidFill>
              </a:rPr>
              <a:t>Sum</a:t>
            </a:r>
            <a:r>
              <a:rPr lang="en-US" sz="1800" b="1" baseline="0">
                <a:solidFill>
                  <a:schemeClr val="tx1"/>
                </a:solidFill>
              </a:rPr>
              <a:t> Of GF And Goal Against </a:t>
            </a:r>
            <a:endParaRPr lang="en-US" sz="1800" b="1">
              <a:solidFill>
                <a:schemeClr val="tx1"/>
              </a:solidFill>
            </a:endParaRPr>
          </a:p>
        </c:rich>
      </c:tx>
      <c:overlay val="0"/>
      <c:spPr>
        <a:noFill/>
        <a:ln>
          <a:noFill/>
        </a:ln>
        <a:effectLst/>
      </c:spPr>
      <c:txPr>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table'!$FH$4</c:f>
              <c:strCache>
                <c:ptCount val="1"/>
                <c:pt idx="0">
                  <c:v>Sum of GF</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table'!$FG$5:$FG$8</c:f>
              <c:strCache>
                <c:ptCount val="4"/>
                <c:pt idx="0">
                  <c:v>Chelsea</c:v>
                </c:pt>
                <c:pt idx="1">
                  <c:v>Manchester City</c:v>
                </c:pt>
                <c:pt idx="2">
                  <c:v>Liverpool</c:v>
                </c:pt>
                <c:pt idx="3">
                  <c:v>Manchester United</c:v>
                </c:pt>
              </c:strCache>
            </c:strRef>
          </c:cat>
          <c:val>
            <c:numRef>
              <c:f>'pivot table'!$FH$5:$FH$8</c:f>
              <c:numCache>
                <c:formatCode>General</c:formatCode>
                <c:ptCount val="4"/>
                <c:pt idx="0">
                  <c:v>266</c:v>
                </c:pt>
                <c:pt idx="1">
                  <c:v>379</c:v>
                </c:pt>
                <c:pt idx="2">
                  <c:v>336</c:v>
                </c:pt>
                <c:pt idx="3">
                  <c:v>139</c:v>
                </c:pt>
              </c:numCache>
            </c:numRef>
          </c:val>
          <c:extLst>
            <c:ext xmlns:c16="http://schemas.microsoft.com/office/drawing/2014/chart" uri="{C3380CC4-5D6E-409C-BE32-E72D297353CC}">
              <c16:uniqueId val="{00000000-7D5C-460C-A88D-0E72A605389B}"/>
            </c:ext>
          </c:extLst>
        </c:ser>
        <c:ser>
          <c:idx val="1"/>
          <c:order val="1"/>
          <c:tx>
            <c:strRef>
              <c:f>'pivot table'!$FI$4</c:f>
              <c:strCache>
                <c:ptCount val="1"/>
                <c:pt idx="0">
                  <c:v>Sum of GA</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table'!$FG$5:$FG$8</c:f>
              <c:strCache>
                <c:ptCount val="4"/>
                <c:pt idx="0">
                  <c:v>Chelsea</c:v>
                </c:pt>
                <c:pt idx="1">
                  <c:v>Manchester City</c:v>
                </c:pt>
                <c:pt idx="2">
                  <c:v>Liverpool</c:v>
                </c:pt>
                <c:pt idx="3">
                  <c:v>Manchester United</c:v>
                </c:pt>
              </c:strCache>
            </c:strRef>
          </c:cat>
          <c:val>
            <c:numRef>
              <c:f>'pivot table'!$FI$5:$FI$8</c:f>
              <c:numCache>
                <c:formatCode>General</c:formatCode>
                <c:ptCount val="4"/>
                <c:pt idx="0">
                  <c:v>183</c:v>
                </c:pt>
                <c:pt idx="1">
                  <c:v>167</c:v>
                </c:pt>
                <c:pt idx="2">
                  <c:v>166</c:v>
                </c:pt>
                <c:pt idx="3">
                  <c:v>96</c:v>
                </c:pt>
              </c:numCache>
            </c:numRef>
          </c:val>
          <c:extLst>
            <c:ext xmlns:c16="http://schemas.microsoft.com/office/drawing/2014/chart" uri="{C3380CC4-5D6E-409C-BE32-E72D297353CC}">
              <c16:uniqueId val="{00000001-7D5C-460C-A88D-0E72A605389B}"/>
            </c:ext>
          </c:extLst>
        </c:ser>
        <c:dLbls>
          <c:dLblPos val="outEnd"/>
          <c:showLegendKey val="0"/>
          <c:showVal val="1"/>
          <c:showCatName val="0"/>
          <c:showSerName val="0"/>
          <c:showPercent val="0"/>
          <c:showBubbleSize val="0"/>
        </c:dLbls>
        <c:gapWidth val="219"/>
        <c:overlap val="-27"/>
        <c:axId val="223838880"/>
        <c:axId val="223837440"/>
      </c:barChart>
      <c:catAx>
        <c:axId val="223838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NG"/>
          </a:p>
        </c:txPr>
        <c:crossAx val="223837440"/>
        <c:crosses val="autoZero"/>
        <c:auto val="1"/>
        <c:lblAlgn val="ctr"/>
        <c:lblOffset val="100"/>
        <c:noMultiLvlLbl val="0"/>
      </c:catAx>
      <c:valAx>
        <c:axId val="223837440"/>
        <c:scaling>
          <c:orientation val="minMax"/>
        </c:scaling>
        <c:delete val="1"/>
        <c:axPos val="l"/>
        <c:numFmt formatCode="General" sourceLinked="1"/>
        <c:majorTickMark val="none"/>
        <c:minorTickMark val="none"/>
        <c:tickLblPos val="nextTo"/>
        <c:crossAx val="2238388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glow rad="228600">
        <a:schemeClr val="accent3">
          <a:satMod val="175000"/>
          <a:alpha val="40000"/>
        </a:schemeClr>
      </a:glow>
    </a:effectLst>
    <a:scene3d>
      <a:camera prst="orthographicFront"/>
      <a:lightRig rig="threePt" dir="t"/>
    </a:scene3d>
    <a:sp3d>
      <a:bevelT w="101600" prst="riblet"/>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table!Teams Beaten Most In A Season (2000-2022)</c:name>
    <c:fmtId val="0"/>
  </c:pivotSource>
  <c:chart>
    <c:title>
      <c:tx>
        <c:rich>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r>
              <a:rPr lang="en-US" sz="1800" b="1">
                <a:solidFill>
                  <a:schemeClr val="tx1"/>
                </a:solidFill>
              </a:rPr>
              <a:t>Teams</a:t>
            </a:r>
            <a:r>
              <a:rPr lang="en-US" sz="1800" b="1" baseline="0">
                <a:solidFill>
                  <a:schemeClr val="tx1"/>
                </a:solidFill>
              </a:rPr>
              <a:t> Beaten Most In A Season (2000-2022)</a:t>
            </a:r>
            <a:endParaRPr lang="en-US" sz="1800" b="1">
              <a:solidFill>
                <a:schemeClr val="tx1"/>
              </a:solidFill>
            </a:endParaRPr>
          </a:p>
        </c:rich>
      </c:tx>
      <c:layout>
        <c:manualLayout>
          <c:xMode val="edge"/>
          <c:yMode val="edge"/>
          <c:x val="0.15972950256489996"/>
          <c:y val="3.0298424141129991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table'!$JX$3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table'!$JW$4:$JW$8</c:f>
              <c:strCache>
                <c:ptCount val="5"/>
                <c:pt idx="0">
                  <c:v>Derby County</c:v>
                </c:pt>
                <c:pt idx="1">
                  <c:v>Sunderland</c:v>
                </c:pt>
                <c:pt idx="2">
                  <c:v>Sheffield United</c:v>
                </c:pt>
                <c:pt idx="3">
                  <c:v>Huddersfield Town</c:v>
                </c:pt>
                <c:pt idx="4">
                  <c:v>Aston Villa</c:v>
                </c:pt>
              </c:strCache>
            </c:strRef>
          </c:cat>
          <c:val>
            <c:numRef>
              <c:f>'pivot table'!$JX$4:$JX$8</c:f>
              <c:numCache>
                <c:formatCode>General</c:formatCode>
                <c:ptCount val="5"/>
                <c:pt idx="0">
                  <c:v>29</c:v>
                </c:pt>
                <c:pt idx="1">
                  <c:v>29</c:v>
                </c:pt>
                <c:pt idx="2">
                  <c:v>29</c:v>
                </c:pt>
                <c:pt idx="3">
                  <c:v>28</c:v>
                </c:pt>
                <c:pt idx="4">
                  <c:v>27</c:v>
                </c:pt>
              </c:numCache>
            </c:numRef>
          </c:val>
          <c:extLst>
            <c:ext xmlns:c16="http://schemas.microsoft.com/office/drawing/2014/chart" uri="{C3380CC4-5D6E-409C-BE32-E72D297353CC}">
              <c16:uniqueId val="{00000000-439C-4690-99B6-0D051E20A400}"/>
            </c:ext>
          </c:extLst>
        </c:ser>
        <c:dLbls>
          <c:dLblPos val="outEnd"/>
          <c:showLegendKey val="0"/>
          <c:showVal val="1"/>
          <c:showCatName val="0"/>
          <c:showSerName val="0"/>
          <c:showPercent val="0"/>
          <c:showBubbleSize val="0"/>
        </c:dLbls>
        <c:gapWidth val="219"/>
        <c:overlap val="-27"/>
        <c:axId val="537406752"/>
        <c:axId val="537410592"/>
      </c:barChart>
      <c:catAx>
        <c:axId val="537406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NG"/>
          </a:p>
        </c:txPr>
        <c:crossAx val="537410592"/>
        <c:crosses val="autoZero"/>
        <c:auto val="1"/>
        <c:lblAlgn val="ctr"/>
        <c:lblOffset val="100"/>
        <c:noMultiLvlLbl val="0"/>
      </c:catAx>
      <c:valAx>
        <c:axId val="537410592"/>
        <c:scaling>
          <c:orientation val="minMax"/>
        </c:scaling>
        <c:delete val="1"/>
        <c:axPos val="l"/>
        <c:numFmt formatCode="General" sourceLinked="1"/>
        <c:majorTickMark val="none"/>
        <c:minorTickMark val="none"/>
        <c:tickLblPos val="nextTo"/>
        <c:crossAx val="5374067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a:bevelT w="139700" h="139700" prst="divot"/>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table!Top 4 TeamsIn The Year 2019-2022</c:name>
    <c:fmtId val="0"/>
  </c:pivotSource>
  <c:chart>
    <c:title>
      <c:tx>
        <c:rich>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r>
              <a:rPr lang="en-US" sz="1800" b="1">
                <a:solidFill>
                  <a:schemeClr val="tx1"/>
                </a:solidFill>
              </a:rPr>
              <a:t>Top</a:t>
            </a:r>
            <a:r>
              <a:rPr lang="en-US" sz="1800" b="1" baseline="0">
                <a:solidFill>
                  <a:schemeClr val="tx1"/>
                </a:solidFill>
              </a:rPr>
              <a:t> 4 TeamsIn The Year 2019-2022</a:t>
            </a:r>
            <a:endParaRPr lang="en-US" sz="1800" b="1">
              <a:solidFill>
                <a:schemeClr val="tx1"/>
              </a:solidFill>
            </a:endParaRPr>
          </a:p>
        </c:rich>
      </c:tx>
      <c:layout>
        <c:manualLayout>
          <c:xMode val="edge"/>
          <c:yMode val="edge"/>
          <c:x val="0.23607647547797173"/>
          <c:y val="1.3450293223452793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table'!$BN$4:$BN$5</c:f>
              <c:strCache>
                <c:ptCount val="1"/>
                <c:pt idx="0">
                  <c:v>Chelsea</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table'!$BM$6:$BM$8</c:f>
              <c:strCache>
                <c:ptCount val="3"/>
                <c:pt idx="0">
                  <c:v>2019-20</c:v>
                </c:pt>
                <c:pt idx="1">
                  <c:v>2020-21</c:v>
                </c:pt>
                <c:pt idx="2">
                  <c:v>2021-22</c:v>
                </c:pt>
              </c:strCache>
            </c:strRef>
          </c:cat>
          <c:val>
            <c:numRef>
              <c:f>'pivot table'!$BN$6:$BN$8</c:f>
              <c:numCache>
                <c:formatCode>General</c:formatCode>
                <c:ptCount val="3"/>
                <c:pt idx="0">
                  <c:v>4</c:v>
                </c:pt>
                <c:pt idx="1">
                  <c:v>4</c:v>
                </c:pt>
                <c:pt idx="2">
                  <c:v>3</c:v>
                </c:pt>
              </c:numCache>
            </c:numRef>
          </c:val>
          <c:extLst>
            <c:ext xmlns:c16="http://schemas.microsoft.com/office/drawing/2014/chart" uri="{C3380CC4-5D6E-409C-BE32-E72D297353CC}">
              <c16:uniqueId val="{00000000-DC6A-44E0-AE5F-E8CE0C45C9A4}"/>
            </c:ext>
          </c:extLst>
        </c:ser>
        <c:ser>
          <c:idx val="1"/>
          <c:order val="1"/>
          <c:tx>
            <c:strRef>
              <c:f>'pivot table'!$BO$4:$BO$5</c:f>
              <c:strCache>
                <c:ptCount val="1"/>
                <c:pt idx="0">
                  <c:v>Liverpool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table'!$BM$6:$BM$8</c:f>
              <c:strCache>
                <c:ptCount val="3"/>
                <c:pt idx="0">
                  <c:v>2019-20</c:v>
                </c:pt>
                <c:pt idx="1">
                  <c:v>2020-21</c:v>
                </c:pt>
                <c:pt idx="2">
                  <c:v>2021-22</c:v>
                </c:pt>
              </c:strCache>
            </c:strRef>
          </c:cat>
          <c:val>
            <c:numRef>
              <c:f>'pivot table'!$BO$6:$BO$8</c:f>
              <c:numCache>
                <c:formatCode>General</c:formatCode>
                <c:ptCount val="3"/>
                <c:pt idx="0">
                  <c:v>1</c:v>
                </c:pt>
                <c:pt idx="1">
                  <c:v>3</c:v>
                </c:pt>
                <c:pt idx="2">
                  <c:v>2</c:v>
                </c:pt>
              </c:numCache>
            </c:numRef>
          </c:val>
          <c:extLst>
            <c:ext xmlns:c16="http://schemas.microsoft.com/office/drawing/2014/chart" uri="{C3380CC4-5D6E-409C-BE32-E72D297353CC}">
              <c16:uniqueId val="{00000001-DC6A-44E0-AE5F-E8CE0C45C9A4}"/>
            </c:ext>
          </c:extLst>
        </c:ser>
        <c:ser>
          <c:idx val="2"/>
          <c:order val="2"/>
          <c:tx>
            <c:strRef>
              <c:f>'pivot table'!$BP$4:$BP$5</c:f>
              <c:strCache>
                <c:ptCount val="1"/>
                <c:pt idx="0">
                  <c:v>Manchester City</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table'!$BM$6:$BM$8</c:f>
              <c:strCache>
                <c:ptCount val="3"/>
                <c:pt idx="0">
                  <c:v>2019-20</c:v>
                </c:pt>
                <c:pt idx="1">
                  <c:v>2020-21</c:v>
                </c:pt>
                <c:pt idx="2">
                  <c:v>2021-22</c:v>
                </c:pt>
              </c:strCache>
            </c:strRef>
          </c:cat>
          <c:val>
            <c:numRef>
              <c:f>'pivot table'!$BP$6:$BP$8</c:f>
              <c:numCache>
                <c:formatCode>General</c:formatCode>
                <c:ptCount val="3"/>
                <c:pt idx="0">
                  <c:v>2</c:v>
                </c:pt>
                <c:pt idx="1">
                  <c:v>1</c:v>
                </c:pt>
                <c:pt idx="2">
                  <c:v>1</c:v>
                </c:pt>
              </c:numCache>
            </c:numRef>
          </c:val>
          <c:extLst>
            <c:ext xmlns:c16="http://schemas.microsoft.com/office/drawing/2014/chart" uri="{C3380CC4-5D6E-409C-BE32-E72D297353CC}">
              <c16:uniqueId val="{00000002-DC6A-44E0-AE5F-E8CE0C45C9A4}"/>
            </c:ext>
          </c:extLst>
        </c:ser>
        <c:ser>
          <c:idx val="3"/>
          <c:order val="3"/>
          <c:tx>
            <c:strRef>
              <c:f>'pivot table'!$BQ$4:$BQ$5</c:f>
              <c:strCache>
                <c:ptCount val="1"/>
                <c:pt idx="0">
                  <c:v>Manchester United</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table'!$BM$6:$BM$8</c:f>
              <c:strCache>
                <c:ptCount val="3"/>
                <c:pt idx="0">
                  <c:v>2019-20</c:v>
                </c:pt>
                <c:pt idx="1">
                  <c:v>2020-21</c:v>
                </c:pt>
                <c:pt idx="2">
                  <c:v>2021-22</c:v>
                </c:pt>
              </c:strCache>
            </c:strRef>
          </c:cat>
          <c:val>
            <c:numRef>
              <c:f>'pivot table'!$BQ$6:$BQ$8</c:f>
              <c:numCache>
                <c:formatCode>General</c:formatCode>
                <c:ptCount val="3"/>
                <c:pt idx="0">
                  <c:v>3</c:v>
                </c:pt>
                <c:pt idx="1">
                  <c:v>2</c:v>
                </c:pt>
              </c:numCache>
            </c:numRef>
          </c:val>
          <c:extLst>
            <c:ext xmlns:c16="http://schemas.microsoft.com/office/drawing/2014/chart" uri="{C3380CC4-5D6E-409C-BE32-E72D297353CC}">
              <c16:uniqueId val="{00000003-DC6A-44E0-AE5F-E8CE0C45C9A4}"/>
            </c:ext>
          </c:extLst>
        </c:ser>
        <c:ser>
          <c:idx val="4"/>
          <c:order val="4"/>
          <c:tx>
            <c:strRef>
              <c:f>'pivot table'!$BR$4:$BR$5</c:f>
              <c:strCache>
                <c:ptCount val="1"/>
                <c:pt idx="0">
                  <c:v>Tottenham Hotspur</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table'!$BM$6:$BM$8</c:f>
              <c:strCache>
                <c:ptCount val="3"/>
                <c:pt idx="0">
                  <c:v>2019-20</c:v>
                </c:pt>
                <c:pt idx="1">
                  <c:v>2020-21</c:v>
                </c:pt>
                <c:pt idx="2">
                  <c:v>2021-22</c:v>
                </c:pt>
              </c:strCache>
            </c:strRef>
          </c:cat>
          <c:val>
            <c:numRef>
              <c:f>'pivot table'!$BR$6:$BR$8</c:f>
              <c:numCache>
                <c:formatCode>General</c:formatCode>
                <c:ptCount val="3"/>
                <c:pt idx="2">
                  <c:v>4</c:v>
                </c:pt>
              </c:numCache>
            </c:numRef>
          </c:val>
          <c:extLst>
            <c:ext xmlns:c16="http://schemas.microsoft.com/office/drawing/2014/chart" uri="{C3380CC4-5D6E-409C-BE32-E72D297353CC}">
              <c16:uniqueId val="{00000004-DC6A-44E0-AE5F-E8CE0C45C9A4}"/>
            </c:ext>
          </c:extLst>
        </c:ser>
        <c:dLbls>
          <c:dLblPos val="outEnd"/>
          <c:showLegendKey val="0"/>
          <c:showVal val="1"/>
          <c:showCatName val="0"/>
          <c:showSerName val="0"/>
          <c:showPercent val="0"/>
          <c:showBubbleSize val="0"/>
        </c:dLbls>
        <c:gapWidth val="219"/>
        <c:overlap val="-27"/>
        <c:axId val="2144974960"/>
        <c:axId val="2144979280"/>
      </c:barChart>
      <c:catAx>
        <c:axId val="2144974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NG"/>
          </a:p>
        </c:txPr>
        <c:crossAx val="2144979280"/>
        <c:crosses val="autoZero"/>
        <c:auto val="1"/>
        <c:lblAlgn val="ctr"/>
        <c:lblOffset val="100"/>
        <c:noMultiLvlLbl val="0"/>
      </c:catAx>
      <c:valAx>
        <c:axId val="2144979280"/>
        <c:scaling>
          <c:orientation val="minMax"/>
        </c:scaling>
        <c:delete val="1"/>
        <c:axPos val="l"/>
        <c:numFmt formatCode="General" sourceLinked="1"/>
        <c:majorTickMark val="none"/>
        <c:minorTickMark val="none"/>
        <c:tickLblPos val="nextTo"/>
        <c:crossAx val="21449749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table!Goals Scored By 4 Teams (2018-2022)</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spc="0" baseline="0">
                <a:solidFill>
                  <a:schemeClr val="tx1"/>
                </a:solidFill>
              </a:rPr>
              <a:t>Goals Scored By 4 Teams (2018-2022)</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NG"/>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855915850013243E-2"/>
          <c:y val="0.11956849823141429"/>
          <c:w val="0.73882956279660661"/>
          <c:h val="0.79947934323018133"/>
        </c:manualLayout>
      </c:layout>
      <c:lineChart>
        <c:grouping val="standard"/>
        <c:varyColors val="0"/>
        <c:ser>
          <c:idx val="0"/>
          <c:order val="0"/>
          <c:tx>
            <c:strRef>
              <c:f>'pivot table'!$EB$5:$EB$6</c:f>
              <c:strCache>
                <c:ptCount val="1"/>
                <c:pt idx="0">
                  <c:v>Liverpool</c:v>
                </c:pt>
              </c:strCache>
            </c:strRef>
          </c:tx>
          <c:spPr>
            <a:ln w="28575" cap="rnd">
              <a:solidFill>
                <a:schemeClr val="accent1"/>
              </a:solidFill>
              <a:round/>
            </a:ln>
            <a:effectLst/>
          </c:spPr>
          <c:marker>
            <c:symbol val="none"/>
          </c:marker>
          <c:cat>
            <c:strRef>
              <c:f>'pivot table'!$EA$7:$EA$10</c:f>
              <c:strCache>
                <c:ptCount val="4"/>
                <c:pt idx="0">
                  <c:v>2018-19</c:v>
                </c:pt>
                <c:pt idx="1">
                  <c:v>2019-20</c:v>
                </c:pt>
                <c:pt idx="2">
                  <c:v>2020-21</c:v>
                </c:pt>
                <c:pt idx="3">
                  <c:v>2021-22</c:v>
                </c:pt>
              </c:strCache>
            </c:strRef>
          </c:cat>
          <c:val>
            <c:numRef>
              <c:f>'pivot table'!$EB$7:$EB$10</c:f>
              <c:numCache>
                <c:formatCode>General</c:formatCode>
                <c:ptCount val="4"/>
                <c:pt idx="0">
                  <c:v>89</c:v>
                </c:pt>
                <c:pt idx="1">
                  <c:v>85</c:v>
                </c:pt>
                <c:pt idx="2">
                  <c:v>68</c:v>
                </c:pt>
                <c:pt idx="3">
                  <c:v>94</c:v>
                </c:pt>
              </c:numCache>
            </c:numRef>
          </c:val>
          <c:smooth val="0"/>
          <c:extLst>
            <c:ext xmlns:c16="http://schemas.microsoft.com/office/drawing/2014/chart" uri="{C3380CC4-5D6E-409C-BE32-E72D297353CC}">
              <c16:uniqueId val="{00000000-7BFB-4CC9-A30D-8A219EFD9BA9}"/>
            </c:ext>
          </c:extLst>
        </c:ser>
        <c:ser>
          <c:idx val="1"/>
          <c:order val="1"/>
          <c:tx>
            <c:strRef>
              <c:f>'pivot table'!$EC$5:$EC$6</c:f>
              <c:strCache>
                <c:ptCount val="1"/>
                <c:pt idx="0">
                  <c:v>Chelsea</c:v>
                </c:pt>
              </c:strCache>
            </c:strRef>
          </c:tx>
          <c:spPr>
            <a:ln w="28575" cap="rnd">
              <a:solidFill>
                <a:schemeClr val="accent2"/>
              </a:solidFill>
              <a:round/>
            </a:ln>
            <a:effectLst/>
          </c:spPr>
          <c:marker>
            <c:symbol val="none"/>
          </c:marker>
          <c:cat>
            <c:strRef>
              <c:f>'pivot table'!$EA$7:$EA$10</c:f>
              <c:strCache>
                <c:ptCount val="4"/>
                <c:pt idx="0">
                  <c:v>2018-19</c:v>
                </c:pt>
                <c:pt idx="1">
                  <c:v>2019-20</c:v>
                </c:pt>
                <c:pt idx="2">
                  <c:v>2020-21</c:v>
                </c:pt>
                <c:pt idx="3">
                  <c:v>2021-22</c:v>
                </c:pt>
              </c:strCache>
            </c:strRef>
          </c:cat>
          <c:val>
            <c:numRef>
              <c:f>'pivot table'!$EC$7:$EC$10</c:f>
              <c:numCache>
                <c:formatCode>General</c:formatCode>
                <c:ptCount val="4"/>
                <c:pt idx="0">
                  <c:v>63</c:v>
                </c:pt>
                <c:pt idx="1">
                  <c:v>69</c:v>
                </c:pt>
                <c:pt idx="2">
                  <c:v>58</c:v>
                </c:pt>
                <c:pt idx="3">
                  <c:v>76</c:v>
                </c:pt>
              </c:numCache>
            </c:numRef>
          </c:val>
          <c:smooth val="0"/>
          <c:extLst>
            <c:ext xmlns:c16="http://schemas.microsoft.com/office/drawing/2014/chart" uri="{C3380CC4-5D6E-409C-BE32-E72D297353CC}">
              <c16:uniqueId val="{00000001-B9B8-4A92-80BF-F5E3F1EDB6DF}"/>
            </c:ext>
          </c:extLst>
        </c:ser>
        <c:ser>
          <c:idx val="2"/>
          <c:order val="2"/>
          <c:tx>
            <c:strRef>
              <c:f>'pivot table'!$ED$5:$ED$6</c:f>
              <c:strCache>
                <c:ptCount val="1"/>
                <c:pt idx="0">
                  <c:v>Manchester United</c:v>
                </c:pt>
              </c:strCache>
            </c:strRef>
          </c:tx>
          <c:spPr>
            <a:ln w="28575" cap="rnd">
              <a:solidFill>
                <a:schemeClr val="accent3"/>
              </a:solidFill>
              <a:round/>
            </a:ln>
            <a:effectLst/>
          </c:spPr>
          <c:marker>
            <c:symbol val="none"/>
          </c:marker>
          <c:cat>
            <c:strRef>
              <c:f>'pivot table'!$EA$7:$EA$10</c:f>
              <c:strCache>
                <c:ptCount val="4"/>
                <c:pt idx="0">
                  <c:v>2018-19</c:v>
                </c:pt>
                <c:pt idx="1">
                  <c:v>2019-20</c:v>
                </c:pt>
                <c:pt idx="2">
                  <c:v>2020-21</c:v>
                </c:pt>
                <c:pt idx="3">
                  <c:v>2021-22</c:v>
                </c:pt>
              </c:strCache>
            </c:strRef>
          </c:cat>
          <c:val>
            <c:numRef>
              <c:f>'pivot table'!$ED$7:$ED$10</c:f>
              <c:numCache>
                <c:formatCode>General</c:formatCode>
                <c:ptCount val="4"/>
                <c:pt idx="0">
                  <c:v>65</c:v>
                </c:pt>
                <c:pt idx="1">
                  <c:v>66</c:v>
                </c:pt>
                <c:pt idx="2">
                  <c:v>73</c:v>
                </c:pt>
                <c:pt idx="3">
                  <c:v>57</c:v>
                </c:pt>
              </c:numCache>
            </c:numRef>
          </c:val>
          <c:smooth val="0"/>
          <c:extLst>
            <c:ext xmlns:c16="http://schemas.microsoft.com/office/drawing/2014/chart" uri="{C3380CC4-5D6E-409C-BE32-E72D297353CC}">
              <c16:uniqueId val="{00000002-B9B8-4A92-80BF-F5E3F1EDB6DF}"/>
            </c:ext>
          </c:extLst>
        </c:ser>
        <c:ser>
          <c:idx val="3"/>
          <c:order val="3"/>
          <c:tx>
            <c:strRef>
              <c:f>'pivot table'!$EE$5:$EE$6</c:f>
              <c:strCache>
                <c:ptCount val="1"/>
                <c:pt idx="0">
                  <c:v>Arsenal</c:v>
                </c:pt>
              </c:strCache>
            </c:strRef>
          </c:tx>
          <c:spPr>
            <a:ln w="28575" cap="rnd">
              <a:solidFill>
                <a:schemeClr val="accent4"/>
              </a:solidFill>
              <a:round/>
            </a:ln>
            <a:effectLst/>
          </c:spPr>
          <c:marker>
            <c:symbol val="none"/>
          </c:marker>
          <c:cat>
            <c:strRef>
              <c:f>'pivot table'!$EA$7:$EA$10</c:f>
              <c:strCache>
                <c:ptCount val="4"/>
                <c:pt idx="0">
                  <c:v>2018-19</c:v>
                </c:pt>
                <c:pt idx="1">
                  <c:v>2019-20</c:v>
                </c:pt>
                <c:pt idx="2">
                  <c:v>2020-21</c:v>
                </c:pt>
                <c:pt idx="3">
                  <c:v>2021-22</c:v>
                </c:pt>
              </c:strCache>
            </c:strRef>
          </c:cat>
          <c:val>
            <c:numRef>
              <c:f>'pivot table'!$EE$7:$EE$10</c:f>
              <c:numCache>
                <c:formatCode>General</c:formatCode>
                <c:ptCount val="4"/>
                <c:pt idx="0">
                  <c:v>73</c:v>
                </c:pt>
                <c:pt idx="1">
                  <c:v>56</c:v>
                </c:pt>
                <c:pt idx="2">
                  <c:v>55</c:v>
                </c:pt>
                <c:pt idx="3">
                  <c:v>61</c:v>
                </c:pt>
              </c:numCache>
            </c:numRef>
          </c:val>
          <c:smooth val="0"/>
          <c:extLst>
            <c:ext xmlns:c16="http://schemas.microsoft.com/office/drawing/2014/chart" uri="{C3380CC4-5D6E-409C-BE32-E72D297353CC}">
              <c16:uniqueId val="{00000003-B9B8-4A92-80BF-F5E3F1EDB6DF}"/>
            </c:ext>
          </c:extLst>
        </c:ser>
        <c:dLbls>
          <c:showLegendKey val="0"/>
          <c:showVal val="0"/>
          <c:showCatName val="0"/>
          <c:showSerName val="0"/>
          <c:showPercent val="0"/>
          <c:showBubbleSize val="0"/>
        </c:dLbls>
        <c:smooth val="0"/>
        <c:axId val="269657952"/>
        <c:axId val="269668032"/>
      </c:lineChart>
      <c:catAx>
        <c:axId val="269657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NG"/>
          </a:p>
        </c:txPr>
        <c:crossAx val="269668032"/>
        <c:crosses val="autoZero"/>
        <c:auto val="1"/>
        <c:lblAlgn val="ctr"/>
        <c:lblOffset val="100"/>
        <c:noMultiLvlLbl val="0"/>
      </c:catAx>
      <c:valAx>
        <c:axId val="2696680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NG"/>
          </a:p>
        </c:txPr>
        <c:crossAx val="269657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table!Teams_lowest_loss</c:name>
    <c:fmtId val="0"/>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US" sz="1600" b="1">
                <a:solidFill>
                  <a:sysClr val="windowText" lastClr="000000"/>
                </a:solidFill>
              </a:rPr>
              <a:t>Teams</a:t>
            </a:r>
            <a:r>
              <a:rPr lang="en-US" sz="1600" b="1" baseline="0">
                <a:solidFill>
                  <a:sysClr val="windowText" lastClr="000000"/>
                </a:solidFill>
              </a:rPr>
              <a:t> With Lowest Loss In A Season(2000-2022)</a:t>
            </a:r>
            <a:endParaRPr lang="en-US" sz="1600" b="1">
              <a:solidFill>
                <a:sysClr val="windowText" lastClr="000000"/>
              </a:solidFill>
            </a:endParaRPr>
          </a:p>
        </c:rich>
      </c:tx>
      <c:layout>
        <c:manualLayout>
          <c:xMode val="edge"/>
          <c:yMode val="edge"/>
          <c:x val="0.14292207792207792"/>
          <c:y val="2.7777777777777776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table'!$HQ$4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table'!$HP$5:$HP$9</c:f>
              <c:strCache>
                <c:ptCount val="5"/>
                <c:pt idx="0">
                  <c:v>Arsenal</c:v>
                </c:pt>
                <c:pt idx="1">
                  <c:v>Chelsea</c:v>
                </c:pt>
                <c:pt idx="2">
                  <c:v>Liverpool</c:v>
                </c:pt>
                <c:pt idx="3">
                  <c:v>Manchester City</c:v>
                </c:pt>
                <c:pt idx="4">
                  <c:v>Leicester City</c:v>
                </c:pt>
              </c:strCache>
            </c:strRef>
          </c:cat>
          <c:val>
            <c:numRef>
              <c:f>'pivot table'!$HQ$5:$HQ$9</c:f>
              <c:numCache>
                <c:formatCode>General</c:formatCode>
                <c:ptCount val="5"/>
                <c:pt idx="0">
                  <c:v>0</c:v>
                </c:pt>
                <c:pt idx="1">
                  <c:v>1</c:v>
                </c:pt>
                <c:pt idx="2">
                  <c:v>1</c:v>
                </c:pt>
                <c:pt idx="3">
                  <c:v>2</c:v>
                </c:pt>
                <c:pt idx="4">
                  <c:v>3</c:v>
                </c:pt>
              </c:numCache>
            </c:numRef>
          </c:val>
          <c:extLst>
            <c:ext xmlns:c16="http://schemas.microsoft.com/office/drawing/2014/chart" uri="{C3380CC4-5D6E-409C-BE32-E72D297353CC}">
              <c16:uniqueId val="{00000000-BDB2-49A7-84CE-FC93C4C0DC1A}"/>
            </c:ext>
          </c:extLst>
        </c:ser>
        <c:dLbls>
          <c:dLblPos val="outEnd"/>
          <c:showLegendKey val="0"/>
          <c:showVal val="1"/>
          <c:showCatName val="0"/>
          <c:showSerName val="0"/>
          <c:showPercent val="0"/>
          <c:showBubbleSize val="0"/>
        </c:dLbls>
        <c:gapWidth val="182"/>
        <c:axId val="758819328"/>
        <c:axId val="758819808"/>
      </c:barChart>
      <c:catAx>
        <c:axId val="75881932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NG"/>
          </a:p>
        </c:txPr>
        <c:crossAx val="758819808"/>
        <c:crosses val="autoZero"/>
        <c:auto val="1"/>
        <c:lblAlgn val="ctr"/>
        <c:lblOffset val="100"/>
        <c:noMultiLvlLbl val="0"/>
      </c:catAx>
      <c:valAx>
        <c:axId val="758819808"/>
        <c:scaling>
          <c:orientation val="minMax"/>
        </c:scaling>
        <c:delete val="1"/>
        <c:axPos val="b"/>
        <c:numFmt formatCode="General" sourceLinked="1"/>
        <c:majorTickMark val="out"/>
        <c:minorTickMark val="none"/>
        <c:tickLblPos val="nextTo"/>
        <c:crossAx val="7588193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a:sp3d>
      <a:bevelT prst="angle"/>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table!Total Number Of Qoals scored from 2010-2022</c:name>
    <c:fmtId val="8"/>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US" sz="1600" b="1">
                <a:solidFill>
                  <a:srgbClr val="FDF6E3"/>
                </a:solidFill>
              </a:rPr>
              <a:t>Total</a:t>
            </a:r>
            <a:r>
              <a:rPr lang="en-US" sz="1600" b="1" baseline="0">
                <a:solidFill>
                  <a:srgbClr val="FDF6E3"/>
                </a:solidFill>
              </a:rPr>
              <a:t> Number Of Goals scored from 2010-2022</a:t>
            </a:r>
            <a:endParaRPr lang="en-US" sz="1600" b="1">
              <a:solidFill>
                <a:srgbClr val="FDF6E3"/>
              </a:solidFill>
            </a:endParaRPr>
          </a:p>
        </c:rich>
      </c:tx>
      <c:layout>
        <c:manualLayout>
          <c:xMode val="edge"/>
          <c:yMode val="edge"/>
          <c:x val="0.15068204502606189"/>
          <c:y val="1.6645678257650984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NG"/>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FDF6E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table'!$AB$4</c:f>
              <c:strCache>
                <c:ptCount val="1"/>
                <c:pt idx="0">
                  <c:v>Total</c:v>
                </c:pt>
              </c:strCache>
            </c:strRef>
          </c:tx>
          <c:spPr>
            <a:ln w="28575" cap="rnd">
              <a:solidFill>
                <a:srgbClr val="FDF6E3"/>
              </a:solidFill>
              <a:round/>
            </a:ln>
            <a:effectLst/>
          </c:spPr>
          <c:marker>
            <c:symbol val="none"/>
          </c:marker>
          <c:cat>
            <c:strRef>
              <c:f>'pivot table'!$AA$5:$AA$16</c:f>
              <c:strCache>
                <c:ptCount val="12"/>
                <c:pt idx="0">
                  <c:v>2010-11</c:v>
                </c:pt>
                <c:pt idx="1">
                  <c:v>2011-12</c:v>
                </c:pt>
                <c:pt idx="2">
                  <c:v>2012-13</c:v>
                </c:pt>
                <c:pt idx="3">
                  <c:v>2013-14</c:v>
                </c:pt>
                <c:pt idx="4">
                  <c:v>2014-15</c:v>
                </c:pt>
                <c:pt idx="5">
                  <c:v>2015-16</c:v>
                </c:pt>
                <c:pt idx="6">
                  <c:v>2016-17</c:v>
                </c:pt>
                <c:pt idx="7">
                  <c:v>2017-18</c:v>
                </c:pt>
                <c:pt idx="8">
                  <c:v>2018-19</c:v>
                </c:pt>
                <c:pt idx="9">
                  <c:v>2019-20</c:v>
                </c:pt>
                <c:pt idx="10">
                  <c:v>2020-21</c:v>
                </c:pt>
                <c:pt idx="11">
                  <c:v>2021-22</c:v>
                </c:pt>
              </c:strCache>
            </c:strRef>
          </c:cat>
          <c:val>
            <c:numRef>
              <c:f>'pivot table'!$AB$5:$AB$16</c:f>
              <c:numCache>
                <c:formatCode>General</c:formatCode>
                <c:ptCount val="12"/>
                <c:pt idx="0">
                  <c:v>1063</c:v>
                </c:pt>
                <c:pt idx="1">
                  <c:v>1066</c:v>
                </c:pt>
                <c:pt idx="2">
                  <c:v>1063</c:v>
                </c:pt>
                <c:pt idx="3">
                  <c:v>1052</c:v>
                </c:pt>
                <c:pt idx="4">
                  <c:v>975</c:v>
                </c:pt>
                <c:pt idx="5">
                  <c:v>1026</c:v>
                </c:pt>
                <c:pt idx="6">
                  <c:v>1064</c:v>
                </c:pt>
                <c:pt idx="7">
                  <c:v>1018</c:v>
                </c:pt>
                <c:pt idx="8">
                  <c:v>1072</c:v>
                </c:pt>
                <c:pt idx="9">
                  <c:v>1034</c:v>
                </c:pt>
                <c:pt idx="10">
                  <c:v>1024</c:v>
                </c:pt>
                <c:pt idx="11">
                  <c:v>1071</c:v>
                </c:pt>
              </c:numCache>
            </c:numRef>
          </c:val>
          <c:smooth val="0"/>
          <c:extLst>
            <c:ext xmlns:c16="http://schemas.microsoft.com/office/drawing/2014/chart" uri="{C3380CC4-5D6E-409C-BE32-E72D297353CC}">
              <c16:uniqueId val="{00000000-0AEA-4439-AA1F-5A69B100B64F}"/>
            </c:ext>
          </c:extLst>
        </c:ser>
        <c:dLbls>
          <c:showLegendKey val="0"/>
          <c:showVal val="0"/>
          <c:showCatName val="0"/>
          <c:showSerName val="0"/>
          <c:showPercent val="0"/>
          <c:showBubbleSize val="0"/>
        </c:dLbls>
        <c:smooth val="0"/>
        <c:axId val="2004089296"/>
        <c:axId val="2004098896"/>
      </c:lineChart>
      <c:catAx>
        <c:axId val="2004089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rgbClr val="FDFDFD"/>
                </a:solidFill>
                <a:latin typeface="+mn-lt"/>
                <a:ea typeface="+mn-ea"/>
                <a:cs typeface="+mn-cs"/>
              </a:defRPr>
            </a:pPr>
            <a:endParaRPr lang="en-NG"/>
          </a:p>
        </c:txPr>
        <c:crossAx val="2004098896"/>
        <c:crosses val="autoZero"/>
        <c:auto val="1"/>
        <c:lblAlgn val="ctr"/>
        <c:lblOffset val="100"/>
        <c:noMultiLvlLbl val="0"/>
      </c:catAx>
      <c:valAx>
        <c:axId val="2004098896"/>
        <c:scaling>
          <c:orientation val="minMax"/>
        </c:scaling>
        <c:delete val="0"/>
        <c:axPos val="l"/>
        <c:majorGridlines>
          <c:spPr>
            <a:ln w="9525" cap="flat" cmpd="sng" algn="ctr">
              <a:solidFill>
                <a:srgbClr val="FFD700"/>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rgbClr val="FDF6E3"/>
                </a:solidFill>
                <a:latin typeface="+mn-lt"/>
                <a:ea typeface="+mn-ea"/>
                <a:cs typeface="+mn-cs"/>
              </a:defRPr>
            </a:pPr>
            <a:endParaRPr lang="en-NG"/>
          </a:p>
        </c:txPr>
        <c:crossAx val="2004089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glow rad="101600">
        <a:schemeClr val="accent3">
          <a:satMod val="175000"/>
          <a:alpha val="40000"/>
        </a:schemeClr>
      </a:glow>
      <a:innerShdw blurRad="114300">
        <a:prstClr val="black"/>
      </a:innerShdw>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table!Positions For Specific Teams (2018-2022)</c:name>
    <c:fmtId val="4"/>
  </c:pivotSource>
  <c:chart>
    <c:title>
      <c:tx>
        <c:rich>
          <a:bodyPr rot="0" spcFirstLastPara="1" vertOverflow="ellipsis" vert="horz" wrap="square" anchor="ctr" anchorCtr="1"/>
          <a:lstStyle/>
          <a:p>
            <a:pPr>
              <a:defRPr sz="1600" b="1" i="0" u="none" strike="noStrike" kern="1200" spc="0" baseline="0">
                <a:solidFill>
                  <a:srgbClr val="FDF6E3"/>
                </a:solidFill>
                <a:latin typeface="+mn-lt"/>
                <a:ea typeface="+mn-ea"/>
                <a:cs typeface="+mn-cs"/>
              </a:defRPr>
            </a:pPr>
            <a:r>
              <a:rPr lang="en-US" sz="1600" b="1" baseline="0">
                <a:solidFill>
                  <a:srgbClr val="FDF6E3"/>
                </a:solidFill>
              </a:rPr>
              <a:t>Positions For Specific Teams (2018-2022)</a:t>
            </a:r>
            <a:endParaRPr lang="en-US" sz="1600" b="1">
              <a:solidFill>
                <a:srgbClr val="FDF6E3"/>
              </a:solidFill>
            </a:endParaRPr>
          </a:p>
        </c:rich>
      </c:tx>
      <c:layout>
        <c:manualLayout>
          <c:xMode val="edge"/>
          <c:yMode val="edge"/>
          <c:x val="0.17402284845844621"/>
          <c:y val="3.3262079101484654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rgbClr val="FDF6E3"/>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3310886644219978E-2"/>
          <c:y val="7.6666257361104717E-2"/>
          <c:w val="0.67890872858064455"/>
          <c:h val="0.67060751178032574"/>
        </c:manualLayout>
      </c:layout>
      <c:barChart>
        <c:barDir val="col"/>
        <c:grouping val="clustered"/>
        <c:varyColors val="0"/>
        <c:ser>
          <c:idx val="0"/>
          <c:order val="0"/>
          <c:tx>
            <c:strRef>
              <c:f>'pivot table'!$CY$3:$CY$4</c:f>
              <c:strCache>
                <c:ptCount val="1"/>
                <c:pt idx="0">
                  <c:v>Arsenal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table'!$CY$5:$CY$8</c:f>
              <c:numCache>
                <c:formatCode>General</c:formatCode>
                <c:ptCount val="4"/>
                <c:pt idx="0">
                  <c:v>5</c:v>
                </c:pt>
                <c:pt idx="1">
                  <c:v>8</c:v>
                </c:pt>
                <c:pt idx="2">
                  <c:v>8</c:v>
                </c:pt>
                <c:pt idx="3">
                  <c:v>5</c:v>
                </c:pt>
              </c:numCache>
            </c:numRef>
          </c:val>
          <c:extLst>
            <c:ext xmlns:c16="http://schemas.microsoft.com/office/drawing/2014/chart" uri="{C3380CC4-5D6E-409C-BE32-E72D297353CC}">
              <c16:uniqueId val="{0000001C-FCF7-4004-A154-E8A75C3E278C}"/>
            </c:ext>
          </c:extLst>
        </c:ser>
        <c:ser>
          <c:idx val="1"/>
          <c:order val="1"/>
          <c:tx>
            <c:strRef>
              <c:f>'pivot table'!$CZ$3:$CZ$4</c:f>
              <c:strCache>
                <c:ptCount val="1"/>
                <c:pt idx="0">
                  <c:v>Chelsea</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table'!$CZ$5:$CZ$8</c:f>
              <c:numCache>
                <c:formatCode>General</c:formatCode>
                <c:ptCount val="4"/>
                <c:pt idx="0">
                  <c:v>3</c:v>
                </c:pt>
                <c:pt idx="1">
                  <c:v>4</c:v>
                </c:pt>
                <c:pt idx="2">
                  <c:v>4</c:v>
                </c:pt>
                <c:pt idx="3">
                  <c:v>3</c:v>
                </c:pt>
              </c:numCache>
            </c:numRef>
          </c:val>
          <c:extLst>
            <c:ext xmlns:c16="http://schemas.microsoft.com/office/drawing/2014/chart" uri="{C3380CC4-5D6E-409C-BE32-E72D297353CC}">
              <c16:uniqueId val="{0000001E-FCF7-4004-A154-E8A75C3E278C}"/>
            </c:ext>
          </c:extLst>
        </c:ser>
        <c:ser>
          <c:idx val="2"/>
          <c:order val="2"/>
          <c:tx>
            <c:strRef>
              <c:f>'pivot table'!$DA$3:$DA$4</c:f>
              <c:strCache>
                <c:ptCount val="1"/>
                <c:pt idx="0">
                  <c:v>Liverpool</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table'!$DA$5:$DA$8</c:f>
              <c:numCache>
                <c:formatCode>General</c:formatCode>
                <c:ptCount val="4"/>
                <c:pt idx="0">
                  <c:v>2</c:v>
                </c:pt>
                <c:pt idx="1">
                  <c:v>1</c:v>
                </c:pt>
                <c:pt idx="2">
                  <c:v>3</c:v>
                </c:pt>
                <c:pt idx="3">
                  <c:v>2</c:v>
                </c:pt>
              </c:numCache>
            </c:numRef>
          </c:val>
          <c:extLst>
            <c:ext xmlns:c16="http://schemas.microsoft.com/office/drawing/2014/chart" uri="{C3380CC4-5D6E-409C-BE32-E72D297353CC}">
              <c16:uniqueId val="{0000001F-FCF7-4004-A154-E8A75C3E278C}"/>
            </c:ext>
          </c:extLst>
        </c:ser>
        <c:ser>
          <c:idx val="3"/>
          <c:order val="3"/>
          <c:tx>
            <c:strRef>
              <c:f>'pivot table'!$DB$3:$DB$4</c:f>
              <c:strCache>
                <c:ptCount val="1"/>
                <c:pt idx="0">
                  <c:v>Manchester City</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table'!$DB$5:$DB$8</c:f>
              <c:numCache>
                <c:formatCode>General</c:formatCode>
                <c:ptCount val="4"/>
                <c:pt idx="0">
                  <c:v>1</c:v>
                </c:pt>
                <c:pt idx="1">
                  <c:v>2</c:v>
                </c:pt>
                <c:pt idx="2">
                  <c:v>1</c:v>
                </c:pt>
                <c:pt idx="3">
                  <c:v>1</c:v>
                </c:pt>
              </c:numCache>
            </c:numRef>
          </c:val>
          <c:extLst>
            <c:ext xmlns:c16="http://schemas.microsoft.com/office/drawing/2014/chart" uri="{C3380CC4-5D6E-409C-BE32-E72D297353CC}">
              <c16:uniqueId val="{00000020-FCF7-4004-A154-E8A75C3E278C}"/>
            </c:ext>
          </c:extLst>
        </c:ser>
        <c:ser>
          <c:idx val="4"/>
          <c:order val="4"/>
          <c:tx>
            <c:strRef>
              <c:f>'pivot table'!$DC$3:$DC$4</c:f>
              <c:strCache>
                <c:ptCount val="1"/>
                <c:pt idx="0">
                  <c:v>Manchester United</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table'!$DC$5:$DC$8</c:f>
              <c:numCache>
                <c:formatCode>General</c:formatCode>
                <c:ptCount val="4"/>
                <c:pt idx="0">
                  <c:v>6</c:v>
                </c:pt>
                <c:pt idx="1">
                  <c:v>3</c:v>
                </c:pt>
                <c:pt idx="2">
                  <c:v>2</c:v>
                </c:pt>
                <c:pt idx="3">
                  <c:v>6</c:v>
                </c:pt>
              </c:numCache>
            </c:numRef>
          </c:val>
          <c:extLst>
            <c:ext xmlns:c16="http://schemas.microsoft.com/office/drawing/2014/chart" uri="{C3380CC4-5D6E-409C-BE32-E72D297353CC}">
              <c16:uniqueId val="{00000026-FCF7-4004-A154-E8A75C3E278C}"/>
            </c:ext>
          </c:extLst>
        </c:ser>
        <c:dLbls>
          <c:dLblPos val="outEnd"/>
          <c:showLegendKey val="0"/>
          <c:showVal val="1"/>
          <c:showCatName val="0"/>
          <c:showSerName val="0"/>
          <c:showPercent val="0"/>
          <c:showBubbleSize val="0"/>
        </c:dLbls>
        <c:gapWidth val="219"/>
        <c:overlap val="-27"/>
        <c:axId val="2004100336"/>
        <c:axId val="2004090736"/>
      </c:barChart>
      <c:catAx>
        <c:axId val="2004100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1" i="0" u="none" strike="noStrike" kern="1200" baseline="0">
                <a:solidFill>
                  <a:srgbClr val="FDFDFD"/>
                </a:solidFill>
                <a:latin typeface="+mn-lt"/>
                <a:ea typeface="+mn-ea"/>
                <a:cs typeface="+mn-cs"/>
              </a:defRPr>
            </a:pPr>
            <a:endParaRPr lang="en-NG"/>
          </a:p>
        </c:txPr>
        <c:crossAx val="2004090736"/>
        <c:crosses val="autoZero"/>
        <c:auto val="1"/>
        <c:lblAlgn val="ctr"/>
        <c:lblOffset val="100"/>
        <c:noMultiLvlLbl val="0"/>
      </c:catAx>
      <c:valAx>
        <c:axId val="2004090736"/>
        <c:scaling>
          <c:orientation val="minMax"/>
        </c:scaling>
        <c:delete val="1"/>
        <c:axPos val="l"/>
        <c:numFmt formatCode="General" sourceLinked="1"/>
        <c:majorTickMark val="none"/>
        <c:minorTickMark val="none"/>
        <c:tickLblPos val="nextTo"/>
        <c:crossAx val="20041003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50" b="1" i="0" u="none" strike="noStrike" kern="1200" baseline="0">
              <a:solidFill>
                <a:srgbClr val="FDF6E3"/>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innerShdw blurRad="114300">
        <a:prstClr val="black"/>
      </a:innerShdw>
      <a:softEdge rad="12700"/>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table!Champions League Qualifications (2000-2020)</c:name>
    <c:fmtId val="5"/>
  </c:pivotSource>
  <c:chart>
    <c:title>
      <c:tx>
        <c:rich>
          <a:bodyPr rot="0" spcFirstLastPara="1" vertOverflow="ellipsis" vert="horz" wrap="square" anchor="ctr" anchorCtr="1"/>
          <a:lstStyle/>
          <a:p>
            <a:pPr>
              <a:defRPr sz="1600" b="1" i="0" u="none" strike="noStrike" kern="1200" spc="0" baseline="0">
                <a:solidFill>
                  <a:srgbClr val="FDF6E3"/>
                </a:solidFill>
                <a:latin typeface="+mn-lt"/>
                <a:ea typeface="+mn-ea"/>
                <a:cs typeface="+mn-cs"/>
              </a:defRPr>
            </a:pPr>
            <a:r>
              <a:rPr lang="en-US" sz="1600" b="1">
                <a:solidFill>
                  <a:srgbClr val="FDF6E3"/>
                </a:solidFill>
              </a:rPr>
              <a:t>Champions</a:t>
            </a:r>
            <a:r>
              <a:rPr lang="en-US" sz="1600" b="1" baseline="0">
                <a:solidFill>
                  <a:srgbClr val="FDF6E3"/>
                </a:solidFill>
              </a:rPr>
              <a:t> League Qualifications (2000-2020)</a:t>
            </a:r>
            <a:endParaRPr lang="en-US" sz="1600" b="1">
              <a:solidFill>
                <a:srgbClr val="FDF6E3"/>
              </a:solidFill>
            </a:endParaRPr>
          </a:p>
        </c:rich>
      </c:tx>
      <c:layout>
        <c:manualLayout>
          <c:xMode val="edge"/>
          <c:yMode val="edge"/>
          <c:x val="0.10729885057471264"/>
          <c:y val="1.4981273408239701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rgbClr val="FDF6E3"/>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87858629740248"/>
          <c:y val="0.22477168949771689"/>
          <c:w val="0.85247850484206711"/>
          <c:h val="0.42460000719088198"/>
        </c:manualLayout>
      </c:layout>
      <c:barChart>
        <c:barDir val="col"/>
        <c:grouping val="clustered"/>
        <c:varyColors val="0"/>
        <c:ser>
          <c:idx val="0"/>
          <c:order val="0"/>
          <c:tx>
            <c:strRef>
              <c:f>'pivot table'!$DM$4</c:f>
              <c:strCache>
                <c:ptCount val="1"/>
                <c:pt idx="0">
                  <c:v>Total</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table'!$DL$5:$DL$10</c:f>
              <c:strCache>
                <c:ptCount val="5"/>
                <c:pt idx="0">
                  <c:v>Manchester City</c:v>
                </c:pt>
                <c:pt idx="1">
                  <c:v>Liverpool</c:v>
                </c:pt>
                <c:pt idx="2">
                  <c:v>Arsenal</c:v>
                </c:pt>
                <c:pt idx="3">
                  <c:v>Chelsea</c:v>
                </c:pt>
                <c:pt idx="4">
                  <c:v>Manchester United</c:v>
                </c:pt>
              </c:strCache>
            </c:strRef>
          </c:cat>
          <c:val>
            <c:numRef>
              <c:f>'pivot table'!$DM$5:$DM$10</c:f>
              <c:numCache>
                <c:formatCode>General</c:formatCode>
                <c:ptCount val="5"/>
                <c:pt idx="0">
                  <c:v>12</c:v>
                </c:pt>
                <c:pt idx="1">
                  <c:v>15</c:v>
                </c:pt>
                <c:pt idx="2">
                  <c:v>16</c:v>
                </c:pt>
                <c:pt idx="3">
                  <c:v>18</c:v>
                </c:pt>
                <c:pt idx="4">
                  <c:v>18</c:v>
                </c:pt>
              </c:numCache>
            </c:numRef>
          </c:val>
          <c:extLst>
            <c:ext xmlns:c16="http://schemas.microsoft.com/office/drawing/2014/chart" uri="{C3380CC4-5D6E-409C-BE32-E72D297353CC}">
              <c16:uniqueId val="{00000000-AA62-4C57-BC73-67E25988DD09}"/>
            </c:ext>
          </c:extLst>
        </c:ser>
        <c:dLbls>
          <c:dLblPos val="outEnd"/>
          <c:showLegendKey val="0"/>
          <c:showVal val="1"/>
          <c:showCatName val="0"/>
          <c:showSerName val="0"/>
          <c:showPercent val="0"/>
          <c:showBubbleSize val="0"/>
        </c:dLbls>
        <c:gapWidth val="219"/>
        <c:overlap val="-27"/>
        <c:axId val="228771808"/>
        <c:axId val="228772288"/>
      </c:barChart>
      <c:catAx>
        <c:axId val="228771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rgbClr val="FDFDFD"/>
                </a:solidFill>
                <a:latin typeface="+mn-lt"/>
                <a:ea typeface="+mn-ea"/>
                <a:cs typeface="+mn-cs"/>
              </a:defRPr>
            </a:pPr>
            <a:endParaRPr lang="en-NG"/>
          </a:p>
        </c:txPr>
        <c:crossAx val="228772288"/>
        <c:crosses val="autoZero"/>
        <c:auto val="1"/>
        <c:lblAlgn val="ctr"/>
        <c:lblOffset val="100"/>
        <c:noMultiLvlLbl val="0"/>
      </c:catAx>
      <c:valAx>
        <c:axId val="228772288"/>
        <c:scaling>
          <c:orientation val="minMax"/>
        </c:scaling>
        <c:delete val="1"/>
        <c:axPos val="l"/>
        <c:numFmt formatCode="General" sourceLinked="1"/>
        <c:majorTickMark val="none"/>
        <c:minorTickMark val="none"/>
        <c:tickLblPos val="nextTo"/>
        <c:crossAx val="22877180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innerShdw blurRad="114300">
        <a:prstClr val="black"/>
      </a:innerShdw>
      <a:softEdge rad="12700"/>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table!Total Number Of Qoals scored from 2010-2022</c:name>
    <c:fmtId val="0"/>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r>
              <a:rPr lang="en-US" sz="1600" b="1">
                <a:solidFill>
                  <a:sysClr val="windowText" lastClr="000000"/>
                </a:solidFill>
              </a:rPr>
              <a:t>Total</a:t>
            </a:r>
            <a:r>
              <a:rPr lang="en-US" sz="1600" b="1" baseline="0">
                <a:solidFill>
                  <a:sysClr val="windowText" lastClr="000000"/>
                </a:solidFill>
              </a:rPr>
              <a:t> Number Of Goals scored from 2010-2022</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mn-lt"/>
              <a:ea typeface="+mn-ea"/>
              <a:cs typeface="+mn-cs"/>
            </a:defRPr>
          </a:pPr>
          <a:endParaRPr lang="en-NG"/>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table'!$AB$4</c:f>
              <c:strCache>
                <c:ptCount val="1"/>
                <c:pt idx="0">
                  <c:v>Total</c:v>
                </c:pt>
              </c:strCache>
            </c:strRef>
          </c:tx>
          <c:spPr>
            <a:ln w="28575" cap="rnd">
              <a:solidFill>
                <a:schemeClr val="accent1"/>
              </a:solidFill>
              <a:round/>
            </a:ln>
            <a:effectLst/>
          </c:spPr>
          <c:marker>
            <c:symbol val="none"/>
          </c:marker>
          <c:cat>
            <c:strRef>
              <c:f>'pivot table'!$AA$5:$AA$16</c:f>
              <c:strCache>
                <c:ptCount val="12"/>
                <c:pt idx="0">
                  <c:v>2010-11</c:v>
                </c:pt>
                <c:pt idx="1">
                  <c:v>2011-12</c:v>
                </c:pt>
                <c:pt idx="2">
                  <c:v>2012-13</c:v>
                </c:pt>
                <c:pt idx="3">
                  <c:v>2013-14</c:v>
                </c:pt>
                <c:pt idx="4">
                  <c:v>2014-15</c:v>
                </c:pt>
                <c:pt idx="5">
                  <c:v>2015-16</c:v>
                </c:pt>
                <c:pt idx="6">
                  <c:v>2016-17</c:v>
                </c:pt>
                <c:pt idx="7">
                  <c:v>2017-18</c:v>
                </c:pt>
                <c:pt idx="8">
                  <c:v>2018-19</c:v>
                </c:pt>
                <c:pt idx="9">
                  <c:v>2019-20</c:v>
                </c:pt>
                <c:pt idx="10">
                  <c:v>2020-21</c:v>
                </c:pt>
                <c:pt idx="11">
                  <c:v>2021-22</c:v>
                </c:pt>
              </c:strCache>
            </c:strRef>
          </c:cat>
          <c:val>
            <c:numRef>
              <c:f>'pivot table'!$AB$5:$AB$16</c:f>
              <c:numCache>
                <c:formatCode>General</c:formatCode>
                <c:ptCount val="12"/>
                <c:pt idx="0">
                  <c:v>1063</c:v>
                </c:pt>
                <c:pt idx="1">
                  <c:v>1066</c:v>
                </c:pt>
                <c:pt idx="2">
                  <c:v>1063</c:v>
                </c:pt>
                <c:pt idx="3">
                  <c:v>1052</c:v>
                </c:pt>
                <c:pt idx="4">
                  <c:v>975</c:v>
                </c:pt>
                <c:pt idx="5">
                  <c:v>1026</c:v>
                </c:pt>
                <c:pt idx="6">
                  <c:v>1064</c:v>
                </c:pt>
                <c:pt idx="7">
                  <c:v>1018</c:v>
                </c:pt>
                <c:pt idx="8">
                  <c:v>1072</c:v>
                </c:pt>
                <c:pt idx="9">
                  <c:v>1034</c:v>
                </c:pt>
                <c:pt idx="10">
                  <c:v>1024</c:v>
                </c:pt>
                <c:pt idx="11">
                  <c:v>1071</c:v>
                </c:pt>
              </c:numCache>
            </c:numRef>
          </c:val>
          <c:smooth val="0"/>
          <c:extLst>
            <c:ext xmlns:c16="http://schemas.microsoft.com/office/drawing/2014/chart" uri="{C3380CC4-5D6E-409C-BE32-E72D297353CC}">
              <c16:uniqueId val="{00000000-561B-41C6-900E-93672F61C7D0}"/>
            </c:ext>
          </c:extLst>
        </c:ser>
        <c:dLbls>
          <c:showLegendKey val="0"/>
          <c:showVal val="0"/>
          <c:showCatName val="0"/>
          <c:showSerName val="0"/>
          <c:showPercent val="0"/>
          <c:showBubbleSize val="0"/>
        </c:dLbls>
        <c:smooth val="0"/>
        <c:axId val="2004089296"/>
        <c:axId val="2004098896"/>
      </c:lineChart>
      <c:catAx>
        <c:axId val="2004089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NG"/>
          </a:p>
        </c:txPr>
        <c:crossAx val="2004098896"/>
        <c:crosses val="autoZero"/>
        <c:auto val="1"/>
        <c:lblAlgn val="ctr"/>
        <c:lblOffset val="100"/>
        <c:noMultiLvlLbl val="0"/>
      </c:catAx>
      <c:valAx>
        <c:axId val="2004098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NG"/>
          </a:p>
        </c:txPr>
        <c:crossAx val="2004089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innerShdw blurRad="114300">
        <a:prstClr val="black"/>
      </a:innerShdw>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table!times specific teams won premier league(2000-2022)</c:name>
    <c:fmtId val="6"/>
  </c:pivotSource>
  <c:chart>
    <c:title>
      <c:tx>
        <c:rich>
          <a:bodyPr rot="0" spcFirstLastPara="1" vertOverflow="ellipsis" vert="horz" wrap="square" anchor="ctr" anchorCtr="1"/>
          <a:lstStyle/>
          <a:p>
            <a:pPr>
              <a:defRPr sz="1600" b="1" i="0" u="none" strike="noStrike" kern="1200" spc="0" baseline="0">
                <a:solidFill>
                  <a:srgbClr val="FDF6E3"/>
                </a:solidFill>
                <a:latin typeface="+mn-lt"/>
                <a:ea typeface="+mn-ea"/>
                <a:cs typeface="+mn-cs"/>
              </a:defRPr>
            </a:pPr>
            <a:r>
              <a:rPr lang="en-US" sz="1600">
                <a:solidFill>
                  <a:srgbClr val="FDF6E3"/>
                </a:solidFill>
              </a:rPr>
              <a:t>times specific teams won premier league(2000-2022)</a:t>
            </a:r>
          </a:p>
        </c:rich>
      </c:tx>
      <c:overlay val="0"/>
      <c:spPr>
        <a:noFill/>
        <a:ln>
          <a:noFill/>
        </a:ln>
        <a:effectLst/>
      </c:spPr>
      <c:txPr>
        <a:bodyPr rot="0" spcFirstLastPara="1" vertOverflow="ellipsis" vert="horz" wrap="square" anchor="ctr" anchorCtr="1"/>
        <a:lstStyle/>
        <a:p>
          <a:pPr>
            <a:defRPr sz="1600" b="1" i="0" u="none" strike="noStrike" kern="1200" spc="0" baseline="0">
              <a:solidFill>
                <a:srgbClr val="FDF6E3"/>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table'!$FT$4</c:f>
              <c:strCache>
                <c:ptCount val="1"/>
                <c:pt idx="0">
                  <c:v>Total</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rgbClr val="F8F9FA"/>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table'!$FS$5:$FS$10</c:f>
              <c:strCache>
                <c:ptCount val="5"/>
                <c:pt idx="0">
                  <c:v>Manchester United</c:v>
                </c:pt>
                <c:pt idx="1">
                  <c:v>Manchester City</c:v>
                </c:pt>
                <c:pt idx="2">
                  <c:v>Chelsea</c:v>
                </c:pt>
                <c:pt idx="3">
                  <c:v>Arsenal</c:v>
                </c:pt>
                <c:pt idx="4">
                  <c:v>Liverpool</c:v>
                </c:pt>
              </c:strCache>
            </c:strRef>
          </c:cat>
          <c:val>
            <c:numRef>
              <c:f>'pivot table'!$FT$5:$FT$10</c:f>
              <c:numCache>
                <c:formatCode>General</c:formatCode>
                <c:ptCount val="5"/>
                <c:pt idx="0">
                  <c:v>7</c:v>
                </c:pt>
                <c:pt idx="1">
                  <c:v>6</c:v>
                </c:pt>
                <c:pt idx="2">
                  <c:v>5</c:v>
                </c:pt>
                <c:pt idx="3">
                  <c:v>2</c:v>
                </c:pt>
                <c:pt idx="4">
                  <c:v>1</c:v>
                </c:pt>
              </c:numCache>
            </c:numRef>
          </c:val>
          <c:extLst>
            <c:ext xmlns:c16="http://schemas.microsoft.com/office/drawing/2014/chart" uri="{C3380CC4-5D6E-409C-BE32-E72D297353CC}">
              <c16:uniqueId val="{00000000-52EA-48C0-9E68-EF45B7EFF727}"/>
            </c:ext>
          </c:extLst>
        </c:ser>
        <c:dLbls>
          <c:dLblPos val="outEnd"/>
          <c:showLegendKey val="0"/>
          <c:showVal val="1"/>
          <c:showCatName val="0"/>
          <c:showSerName val="0"/>
          <c:showPercent val="0"/>
          <c:showBubbleSize val="0"/>
        </c:dLbls>
        <c:gapWidth val="219"/>
        <c:overlap val="-27"/>
        <c:axId val="305101408"/>
        <c:axId val="305091808"/>
      </c:barChart>
      <c:catAx>
        <c:axId val="305101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rgbClr val="FDFDFD"/>
                </a:solidFill>
                <a:latin typeface="+mn-lt"/>
                <a:ea typeface="+mn-ea"/>
                <a:cs typeface="+mn-cs"/>
              </a:defRPr>
            </a:pPr>
            <a:endParaRPr lang="en-NG"/>
          </a:p>
        </c:txPr>
        <c:crossAx val="305091808"/>
        <c:crosses val="autoZero"/>
        <c:auto val="1"/>
        <c:lblAlgn val="ctr"/>
        <c:lblOffset val="100"/>
        <c:noMultiLvlLbl val="0"/>
      </c:catAx>
      <c:valAx>
        <c:axId val="305091808"/>
        <c:scaling>
          <c:orientation val="minMax"/>
        </c:scaling>
        <c:delete val="1"/>
        <c:axPos val="l"/>
        <c:numFmt formatCode="General" sourceLinked="1"/>
        <c:majorTickMark val="none"/>
        <c:minorTickMark val="none"/>
        <c:tickLblPos val="nextTo"/>
        <c:crossAx val="3051014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innerShdw blurRad="114300">
        <a:prstClr val="black"/>
      </a:innerShdw>
      <a:softEdge rad="12700"/>
    </a:effectLst>
  </c:spPr>
  <c:txPr>
    <a:bodyPr/>
    <a:lstStyle/>
    <a:p>
      <a:pPr>
        <a:defRPr sz="1000" b="1"/>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table!Teams With Negative Goal Difference (2018-2022)</c:name>
    <c:fmtId val="0"/>
  </c:pivotSource>
  <c:chart>
    <c:title>
      <c:tx>
        <c:rich>
          <a:bodyPr rot="0" spcFirstLastPara="1" vertOverflow="ellipsis" vert="horz" wrap="square" anchor="ctr" anchorCtr="1"/>
          <a:lstStyle/>
          <a:p>
            <a:pPr>
              <a:defRPr sz="2000" b="1" i="0" u="none" strike="noStrike" kern="1200" spc="0" baseline="0">
                <a:solidFill>
                  <a:sysClr val="windowText" lastClr="000000"/>
                </a:solidFill>
                <a:latin typeface="+mn-lt"/>
                <a:ea typeface="+mn-ea"/>
                <a:cs typeface="+mn-cs"/>
              </a:defRPr>
            </a:pPr>
            <a:r>
              <a:rPr lang="en-US" sz="2000" b="1">
                <a:solidFill>
                  <a:sysClr val="windowText" lastClr="000000"/>
                </a:solidFill>
              </a:rPr>
              <a:t>Teams With Negative Goal Difference (2018-2022)</a:t>
            </a:r>
          </a:p>
        </c:rich>
      </c:tx>
      <c:layout>
        <c:manualLayout>
          <c:xMode val="edge"/>
          <c:yMode val="edge"/>
          <c:x val="0.17844378421098847"/>
          <c:y val="0"/>
        </c:manualLayout>
      </c:layout>
      <c:overlay val="0"/>
      <c:spPr>
        <a:noFill/>
        <a:ln>
          <a:noFill/>
        </a:ln>
        <a:effectLst/>
      </c:spPr>
      <c:txPr>
        <a:bodyPr rot="0" spcFirstLastPara="1" vertOverflow="ellipsis" vert="horz" wrap="square" anchor="ctr" anchorCtr="1"/>
        <a:lstStyle/>
        <a:p>
          <a:pPr>
            <a:defRPr sz="2000" b="1" i="0" u="none" strike="noStrike" kern="1200" spc="0" baseline="0">
              <a:solidFill>
                <a:sysClr val="windowText" lastClr="000000"/>
              </a:solidFill>
              <a:latin typeface="+mn-lt"/>
              <a:ea typeface="+mn-ea"/>
              <a:cs typeface="+mn-cs"/>
            </a:defRPr>
          </a:pPr>
          <a:endParaRPr lang="en-NG"/>
        </a:p>
      </c:txPr>
    </c:title>
    <c:autoTitleDeleted val="0"/>
    <c:pivotFmts>
      <c:pivotFmt>
        <c:idx val="0"/>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4"/>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5"/>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6"/>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7"/>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9"/>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0"/>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1"/>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2"/>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4"/>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5"/>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6"/>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7"/>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table'!$AS$4</c:f>
              <c:strCache>
                <c:ptCount val="1"/>
                <c:pt idx="0">
                  <c:v>Sum of GD</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table'!$AR$5:$AR$22</c:f>
              <c:strCache>
                <c:ptCount val="18"/>
                <c:pt idx="0">
                  <c:v>Aston Villa</c:v>
                </c:pt>
                <c:pt idx="1">
                  <c:v>Bournemouth</c:v>
                </c:pt>
                <c:pt idx="2">
                  <c:v>Brentford</c:v>
                </c:pt>
                <c:pt idx="3">
                  <c:v>Brighton &amp; Hove Albion</c:v>
                </c:pt>
                <c:pt idx="4">
                  <c:v>Burnley</c:v>
                </c:pt>
                <c:pt idx="5">
                  <c:v>Cardiff City</c:v>
                </c:pt>
                <c:pt idx="6">
                  <c:v>Crystal Palace</c:v>
                </c:pt>
                <c:pt idx="7">
                  <c:v>Everton</c:v>
                </c:pt>
                <c:pt idx="8">
                  <c:v>Fulham</c:v>
                </c:pt>
                <c:pt idx="9">
                  <c:v>Huddersfield Town</c:v>
                </c:pt>
                <c:pt idx="10">
                  <c:v>Leeds United</c:v>
                </c:pt>
                <c:pt idx="11">
                  <c:v>Newcastle United</c:v>
                </c:pt>
                <c:pt idx="12">
                  <c:v>Norwich City</c:v>
                </c:pt>
                <c:pt idx="13">
                  <c:v>Sheffield United</c:v>
                </c:pt>
                <c:pt idx="14">
                  <c:v>Southampton</c:v>
                </c:pt>
                <c:pt idx="15">
                  <c:v>Watford</c:v>
                </c:pt>
                <c:pt idx="16">
                  <c:v>West Bromwich Albion</c:v>
                </c:pt>
                <c:pt idx="17">
                  <c:v>Wolverhampton Wanderers</c:v>
                </c:pt>
              </c:strCache>
            </c:strRef>
          </c:cat>
          <c:val>
            <c:numRef>
              <c:f>'pivot table'!$AS$5:$AS$22</c:f>
              <c:numCache>
                <c:formatCode>General</c:formatCode>
                <c:ptCount val="18"/>
                <c:pt idx="0">
                  <c:v>-19</c:v>
                </c:pt>
                <c:pt idx="1">
                  <c:v>-39</c:v>
                </c:pt>
                <c:pt idx="2">
                  <c:v>-8</c:v>
                </c:pt>
                <c:pt idx="3">
                  <c:v>-48</c:v>
                </c:pt>
                <c:pt idx="4">
                  <c:v>-71</c:v>
                </c:pt>
                <c:pt idx="5">
                  <c:v>-35</c:v>
                </c:pt>
                <c:pt idx="6">
                  <c:v>-42</c:v>
                </c:pt>
                <c:pt idx="7">
                  <c:v>-28</c:v>
                </c:pt>
                <c:pt idx="8">
                  <c:v>-73</c:v>
                </c:pt>
                <c:pt idx="9">
                  <c:v>-54</c:v>
                </c:pt>
                <c:pt idx="10">
                  <c:v>-29</c:v>
                </c:pt>
                <c:pt idx="11">
                  <c:v>-60</c:v>
                </c:pt>
                <c:pt idx="12">
                  <c:v>-110</c:v>
                </c:pt>
                <c:pt idx="13">
                  <c:v>-43</c:v>
                </c:pt>
                <c:pt idx="14">
                  <c:v>-74</c:v>
                </c:pt>
                <c:pt idx="15">
                  <c:v>-78</c:v>
                </c:pt>
                <c:pt idx="16">
                  <c:v>-41</c:v>
                </c:pt>
                <c:pt idx="17">
                  <c:v>-9</c:v>
                </c:pt>
              </c:numCache>
            </c:numRef>
          </c:val>
          <c:extLst>
            <c:ext xmlns:c16="http://schemas.microsoft.com/office/drawing/2014/chart" uri="{C3380CC4-5D6E-409C-BE32-E72D297353CC}">
              <c16:uniqueId val="{0000000D-B473-485B-9DA7-AA100C4EF99D}"/>
            </c:ext>
          </c:extLst>
        </c:ser>
        <c:ser>
          <c:idx val="1"/>
          <c:order val="1"/>
          <c:tx>
            <c:strRef>
              <c:f>'pivot table'!$AT$4</c:f>
              <c:strCache>
                <c:ptCount val="1"/>
                <c:pt idx="0">
                  <c:v>Count of Season</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table'!$AR$5:$AR$22</c:f>
              <c:strCache>
                <c:ptCount val="18"/>
                <c:pt idx="0">
                  <c:v>Aston Villa</c:v>
                </c:pt>
                <c:pt idx="1">
                  <c:v>Bournemouth</c:v>
                </c:pt>
                <c:pt idx="2">
                  <c:v>Brentford</c:v>
                </c:pt>
                <c:pt idx="3">
                  <c:v>Brighton &amp; Hove Albion</c:v>
                </c:pt>
                <c:pt idx="4">
                  <c:v>Burnley</c:v>
                </c:pt>
                <c:pt idx="5">
                  <c:v>Cardiff City</c:v>
                </c:pt>
                <c:pt idx="6">
                  <c:v>Crystal Palace</c:v>
                </c:pt>
                <c:pt idx="7">
                  <c:v>Everton</c:v>
                </c:pt>
                <c:pt idx="8">
                  <c:v>Fulham</c:v>
                </c:pt>
                <c:pt idx="9">
                  <c:v>Huddersfield Town</c:v>
                </c:pt>
                <c:pt idx="10">
                  <c:v>Leeds United</c:v>
                </c:pt>
                <c:pt idx="11">
                  <c:v>Newcastle United</c:v>
                </c:pt>
                <c:pt idx="12">
                  <c:v>Norwich City</c:v>
                </c:pt>
                <c:pt idx="13">
                  <c:v>Sheffield United</c:v>
                </c:pt>
                <c:pt idx="14">
                  <c:v>Southampton</c:v>
                </c:pt>
                <c:pt idx="15">
                  <c:v>Watford</c:v>
                </c:pt>
                <c:pt idx="16">
                  <c:v>West Bromwich Albion</c:v>
                </c:pt>
                <c:pt idx="17">
                  <c:v>Wolverhampton Wanderers</c:v>
                </c:pt>
              </c:strCache>
            </c:strRef>
          </c:cat>
          <c:val>
            <c:numRef>
              <c:f>'pivot table'!$AT$5:$AT$22</c:f>
              <c:numCache>
                <c:formatCode>General</c:formatCode>
                <c:ptCount val="18"/>
                <c:pt idx="0">
                  <c:v>3</c:v>
                </c:pt>
                <c:pt idx="1">
                  <c:v>2</c:v>
                </c:pt>
                <c:pt idx="2">
                  <c:v>1</c:v>
                </c:pt>
                <c:pt idx="3">
                  <c:v>4</c:v>
                </c:pt>
                <c:pt idx="4">
                  <c:v>4</c:v>
                </c:pt>
                <c:pt idx="5">
                  <c:v>1</c:v>
                </c:pt>
                <c:pt idx="6">
                  <c:v>4</c:v>
                </c:pt>
                <c:pt idx="7">
                  <c:v>4</c:v>
                </c:pt>
                <c:pt idx="8">
                  <c:v>2</c:v>
                </c:pt>
                <c:pt idx="9">
                  <c:v>1</c:v>
                </c:pt>
                <c:pt idx="10">
                  <c:v>2</c:v>
                </c:pt>
                <c:pt idx="11">
                  <c:v>4</c:v>
                </c:pt>
                <c:pt idx="12">
                  <c:v>2</c:v>
                </c:pt>
                <c:pt idx="13">
                  <c:v>2</c:v>
                </c:pt>
                <c:pt idx="14">
                  <c:v>4</c:v>
                </c:pt>
                <c:pt idx="15">
                  <c:v>3</c:v>
                </c:pt>
                <c:pt idx="16">
                  <c:v>1</c:v>
                </c:pt>
                <c:pt idx="17">
                  <c:v>4</c:v>
                </c:pt>
              </c:numCache>
            </c:numRef>
          </c:val>
          <c:extLst>
            <c:ext xmlns:c16="http://schemas.microsoft.com/office/drawing/2014/chart" uri="{C3380CC4-5D6E-409C-BE32-E72D297353CC}">
              <c16:uniqueId val="{0000000F-B473-485B-9DA7-AA100C4EF99D}"/>
            </c:ext>
          </c:extLst>
        </c:ser>
        <c:dLbls>
          <c:dLblPos val="outEnd"/>
          <c:showLegendKey val="0"/>
          <c:showVal val="1"/>
          <c:showCatName val="0"/>
          <c:showSerName val="0"/>
          <c:showPercent val="0"/>
          <c:showBubbleSize val="0"/>
        </c:dLbls>
        <c:gapWidth val="219"/>
        <c:overlap val="-27"/>
        <c:axId val="2004095056"/>
        <c:axId val="2004089776"/>
      </c:barChart>
      <c:catAx>
        <c:axId val="2004095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NG"/>
          </a:p>
        </c:txPr>
        <c:crossAx val="2004089776"/>
        <c:crosses val="autoZero"/>
        <c:auto val="1"/>
        <c:lblAlgn val="ctr"/>
        <c:lblOffset val="100"/>
        <c:noMultiLvlLbl val="0"/>
      </c:catAx>
      <c:valAx>
        <c:axId val="2004089776"/>
        <c:scaling>
          <c:orientation val="minMax"/>
        </c:scaling>
        <c:delete val="1"/>
        <c:axPos val="l"/>
        <c:numFmt formatCode="General" sourceLinked="1"/>
        <c:majorTickMark val="none"/>
        <c:minorTickMark val="none"/>
        <c:tickLblPos val="nextTo"/>
        <c:crossAx val="2004095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innerShdw blurRad="63500" dist="50800" dir="16200000">
        <a:prstClr val="black">
          <a:alpha val="50000"/>
        </a:prstClr>
      </a:innerShdw>
      <a:softEdge rad="127000"/>
    </a:effectLst>
    <a:scene3d>
      <a:camera prst="orthographicFront"/>
      <a:lightRig rig="threePt" dir="t"/>
    </a:scene3d>
    <a:sp3d>
      <a:bevelT prst="angle"/>
    </a:sp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table!Botom 4 teams</c:name>
    <c:fmtId val="0"/>
  </c:pivotSource>
  <c:chart>
    <c:title>
      <c:tx>
        <c:rich>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r>
              <a:rPr lang="en-US" sz="1800" b="1">
                <a:solidFill>
                  <a:schemeClr val="tx1"/>
                </a:solidFill>
              </a:rPr>
              <a:t>Botom</a:t>
            </a:r>
            <a:r>
              <a:rPr lang="en-US" sz="1800" b="1" baseline="0">
                <a:solidFill>
                  <a:schemeClr val="tx1"/>
                </a:solidFill>
              </a:rPr>
              <a:t> 4 teams</a:t>
            </a:r>
          </a:p>
        </c:rich>
      </c:tx>
      <c:layout>
        <c:manualLayout>
          <c:xMode val="edge"/>
          <c:yMode val="edge"/>
          <c:x val="0.37549668142814552"/>
          <c:y val="0.13221784776902887"/>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0408145703098588E-2"/>
          <c:y val="0.31594455608639782"/>
          <c:w val="0.82229811561072397"/>
          <c:h val="0.52580161854768159"/>
        </c:manualLayout>
      </c:layout>
      <c:barChart>
        <c:barDir val="col"/>
        <c:grouping val="clustered"/>
        <c:varyColors val="0"/>
        <c:ser>
          <c:idx val="0"/>
          <c:order val="0"/>
          <c:tx>
            <c:strRef>
              <c:f>'pivot table'!$CH$4:$CH$5</c:f>
              <c:strCache>
                <c:ptCount val="1"/>
                <c:pt idx="0">
                  <c:v>Norwich City</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table'!$CG$6:$CG$8</c:f>
              <c:strCache>
                <c:ptCount val="3"/>
                <c:pt idx="0">
                  <c:v>2019-20</c:v>
                </c:pt>
                <c:pt idx="1">
                  <c:v>2020-21</c:v>
                </c:pt>
                <c:pt idx="2">
                  <c:v>2021-22</c:v>
                </c:pt>
              </c:strCache>
            </c:strRef>
          </c:cat>
          <c:val>
            <c:numRef>
              <c:f>'pivot table'!$CH$6:$CH$8</c:f>
              <c:numCache>
                <c:formatCode>General</c:formatCode>
                <c:ptCount val="3"/>
                <c:pt idx="0">
                  <c:v>20</c:v>
                </c:pt>
                <c:pt idx="2">
                  <c:v>20</c:v>
                </c:pt>
              </c:numCache>
            </c:numRef>
          </c:val>
          <c:extLst>
            <c:ext xmlns:c16="http://schemas.microsoft.com/office/drawing/2014/chart" uri="{C3380CC4-5D6E-409C-BE32-E72D297353CC}">
              <c16:uniqueId val="{00000000-883A-4F85-8F21-1FF8DCCFB0D5}"/>
            </c:ext>
          </c:extLst>
        </c:ser>
        <c:ser>
          <c:idx val="1"/>
          <c:order val="1"/>
          <c:tx>
            <c:strRef>
              <c:f>'pivot table'!$CI$4:$CI$5</c:f>
              <c:strCache>
                <c:ptCount val="1"/>
                <c:pt idx="0">
                  <c:v>Sheffield United</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table'!$CG$6:$CG$8</c:f>
              <c:strCache>
                <c:ptCount val="3"/>
                <c:pt idx="0">
                  <c:v>2019-20</c:v>
                </c:pt>
                <c:pt idx="1">
                  <c:v>2020-21</c:v>
                </c:pt>
                <c:pt idx="2">
                  <c:v>2021-22</c:v>
                </c:pt>
              </c:strCache>
            </c:strRef>
          </c:cat>
          <c:val>
            <c:numRef>
              <c:f>'pivot table'!$CI$6:$CI$8</c:f>
              <c:numCache>
                <c:formatCode>General</c:formatCode>
                <c:ptCount val="3"/>
                <c:pt idx="1">
                  <c:v>20</c:v>
                </c:pt>
              </c:numCache>
            </c:numRef>
          </c:val>
          <c:extLst>
            <c:ext xmlns:c16="http://schemas.microsoft.com/office/drawing/2014/chart" uri="{C3380CC4-5D6E-409C-BE32-E72D297353CC}">
              <c16:uniqueId val="{00000002-883A-4F85-8F21-1FF8DCCFB0D5}"/>
            </c:ext>
          </c:extLst>
        </c:ser>
        <c:ser>
          <c:idx val="2"/>
          <c:order val="2"/>
          <c:tx>
            <c:strRef>
              <c:f>'pivot table'!$CJ$4:$CJ$5</c:f>
              <c:strCache>
                <c:ptCount val="1"/>
                <c:pt idx="0">
                  <c:v>Watford</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table'!$CG$6:$CG$8</c:f>
              <c:strCache>
                <c:ptCount val="3"/>
                <c:pt idx="0">
                  <c:v>2019-20</c:v>
                </c:pt>
                <c:pt idx="1">
                  <c:v>2020-21</c:v>
                </c:pt>
                <c:pt idx="2">
                  <c:v>2021-22</c:v>
                </c:pt>
              </c:strCache>
            </c:strRef>
          </c:cat>
          <c:val>
            <c:numRef>
              <c:f>'pivot table'!$CJ$6:$CJ$8</c:f>
              <c:numCache>
                <c:formatCode>General</c:formatCode>
                <c:ptCount val="3"/>
                <c:pt idx="0">
                  <c:v>19</c:v>
                </c:pt>
                <c:pt idx="2">
                  <c:v>19</c:v>
                </c:pt>
              </c:numCache>
            </c:numRef>
          </c:val>
          <c:extLst>
            <c:ext xmlns:c16="http://schemas.microsoft.com/office/drawing/2014/chart" uri="{C3380CC4-5D6E-409C-BE32-E72D297353CC}">
              <c16:uniqueId val="{00000003-883A-4F85-8F21-1FF8DCCFB0D5}"/>
            </c:ext>
          </c:extLst>
        </c:ser>
        <c:ser>
          <c:idx val="3"/>
          <c:order val="3"/>
          <c:tx>
            <c:strRef>
              <c:f>'pivot table'!$CK$4:$CK$5</c:f>
              <c:strCache>
                <c:ptCount val="1"/>
                <c:pt idx="0">
                  <c:v>West Bromwich Albion</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table'!$CG$6:$CG$8</c:f>
              <c:strCache>
                <c:ptCount val="3"/>
                <c:pt idx="0">
                  <c:v>2019-20</c:v>
                </c:pt>
                <c:pt idx="1">
                  <c:v>2020-21</c:v>
                </c:pt>
                <c:pt idx="2">
                  <c:v>2021-22</c:v>
                </c:pt>
              </c:strCache>
            </c:strRef>
          </c:cat>
          <c:val>
            <c:numRef>
              <c:f>'pivot table'!$CK$6:$CK$8</c:f>
              <c:numCache>
                <c:formatCode>General</c:formatCode>
                <c:ptCount val="3"/>
                <c:pt idx="1">
                  <c:v>19</c:v>
                </c:pt>
              </c:numCache>
            </c:numRef>
          </c:val>
          <c:extLst>
            <c:ext xmlns:c16="http://schemas.microsoft.com/office/drawing/2014/chart" uri="{C3380CC4-5D6E-409C-BE32-E72D297353CC}">
              <c16:uniqueId val="{00000004-883A-4F85-8F21-1FF8DCCFB0D5}"/>
            </c:ext>
          </c:extLst>
        </c:ser>
        <c:dLbls>
          <c:dLblPos val="outEnd"/>
          <c:showLegendKey val="0"/>
          <c:showVal val="1"/>
          <c:showCatName val="0"/>
          <c:showSerName val="0"/>
          <c:showPercent val="0"/>
          <c:showBubbleSize val="0"/>
        </c:dLbls>
        <c:gapWidth val="219"/>
        <c:overlap val="-27"/>
        <c:axId val="2136020464"/>
        <c:axId val="2136021424"/>
      </c:barChart>
      <c:catAx>
        <c:axId val="21360204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NG"/>
          </a:p>
        </c:txPr>
        <c:crossAx val="2136021424"/>
        <c:crosses val="autoZero"/>
        <c:auto val="1"/>
        <c:lblAlgn val="ctr"/>
        <c:lblOffset val="100"/>
        <c:noMultiLvlLbl val="0"/>
      </c:catAx>
      <c:valAx>
        <c:axId val="2136021424"/>
        <c:scaling>
          <c:orientation val="minMax"/>
        </c:scaling>
        <c:delete val="1"/>
        <c:axPos val="l"/>
        <c:numFmt formatCode="General" sourceLinked="1"/>
        <c:majorTickMark val="none"/>
        <c:minorTickMark val="none"/>
        <c:tickLblPos val="nextTo"/>
        <c:crossAx val="21360204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table!Positions For Specific Teams (2018-2022)</c:name>
    <c:fmtId val="0"/>
  </c:pivotSource>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US" sz="1600" b="1" baseline="0">
                <a:solidFill>
                  <a:schemeClr val="tx1"/>
                </a:solidFill>
              </a:rPr>
              <a:t>Positions For Specific Teams (2018-2022)</a:t>
            </a:r>
            <a:endParaRPr lang="en-US" sz="1600" b="1">
              <a:solidFill>
                <a:schemeClr val="tx1"/>
              </a:solidFill>
            </a:endParaRPr>
          </a:p>
        </c:rich>
      </c:tx>
      <c:layout>
        <c:manualLayout>
          <c:xMode val="edge"/>
          <c:yMode val="edge"/>
          <c:x val="0.17402284845844621"/>
          <c:y val="3.3262079101484654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table'!$CY$3:$CY$4</c:f>
              <c:strCache>
                <c:ptCount val="1"/>
                <c:pt idx="0">
                  <c:v>Arsenal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table'!$CY$5:$CY$8</c:f>
              <c:numCache>
                <c:formatCode>General</c:formatCode>
                <c:ptCount val="4"/>
                <c:pt idx="0">
                  <c:v>5</c:v>
                </c:pt>
                <c:pt idx="1">
                  <c:v>8</c:v>
                </c:pt>
                <c:pt idx="2">
                  <c:v>8</c:v>
                </c:pt>
                <c:pt idx="3">
                  <c:v>5</c:v>
                </c:pt>
              </c:numCache>
            </c:numRef>
          </c:val>
          <c:extLst>
            <c:ext xmlns:c16="http://schemas.microsoft.com/office/drawing/2014/chart" uri="{C3380CC4-5D6E-409C-BE32-E72D297353CC}">
              <c16:uniqueId val="{0000001C-1C67-475F-971B-B0E8EB18FD0A}"/>
            </c:ext>
          </c:extLst>
        </c:ser>
        <c:ser>
          <c:idx val="1"/>
          <c:order val="1"/>
          <c:tx>
            <c:strRef>
              <c:f>'pivot table'!$CZ$3:$CZ$4</c:f>
              <c:strCache>
                <c:ptCount val="1"/>
                <c:pt idx="0">
                  <c:v>Chelsea</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table'!$CZ$5:$CZ$8</c:f>
              <c:numCache>
                <c:formatCode>General</c:formatCode>
                <c:ptCount val="4"/>
                <c:pt idx="0">
                  <c:v>3</c:v>
                </c:pt>
                <c:pt idx="1">
                  <c:v>4</c:v>
                </c:pt>
                <c:pt idx="2">
                  <c:v>4</c:v>
                </c:pt>
                <c:pt idx="3">
                  <c:v>3</c:v>
                </c:pt>
              </c:numCache>
            </c:numRef>
          </c:val>
          <c:extLst>
            <c:ext xmlns:c16="http://schemas.microsoft.com/office/drawing/2014/chart" uri="{C3380CC4-5D6E-409C-BE32-E72D297353CC}">
              <c16:uniqueId val="{0000001E-1C67-475F-971B-B0E8EB18FD0A}"/>
            </c:ext>
          </c:extLst>
        </c:ser>
        <c:ser>
          <c:idx val="2"/>
          <c:order val="2"/>
          <c:tx>
            <c:strRef>
              <c:f>'pivot table'!$DA$3:$DA$4</c:f>
              <c:strCache>
                <c:ptCount val="1"/>
                <c:pt idx="0">
                  <c:v>Liverpool</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table'!$DA$5:$DA$8</c:f>
              <c:numCache>
                <c:formatCode>General</c:formatCode>
                <c:ptCount val="4"/>
                <c:pt idx="0">
                  <c:v>2</c:v>
                </c:pt>
                <c:pt idx="1">
                  <c:v>1</c:v>
                </c:pt>
                <c:pt idx="2">
                  <c:v>3</c:v>
                </c:pt>
                <c:pt idx="3">
                  <c:v>2</c:v>
                </c:pt>
              </c:numCache>
            </c:numRef>
          </c:val>
          <c:extLst>
            <c:ext xmlns:c16="http://schemas.microsoft.com/office/drawing/2014/chart" uri="{C3380CC4-5D6E-409C-BE32-E72D297353CC}">
              <c16:uniqueId val="{0000001F-1C67-475F-971B-B0E8EB18FD0A}"/>
            </c:ext>
          </c:extLst>
        </c:ser>
        <c:ser>
          <c:idx val="3"/>
          <c:order val="3"/>
          <c:tx>
            <c:strRef>
              <c:f>'pivot table'!$DB$3:$DB$4</c:f>
              <c:strCache>
                <c:ptCount val="1"/>
                <c:pt idx="0">
                  <c:v>Manchester City</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table'!$DB$5:$DB$8</c:f>
              <c:numCache>
                <c:formatCode>General</c:formatCode>
                <c:ptCount val="4"/>
                <c:pt idx="0">
                  <c:v>1</c:v>
                </c:pt>
                <c:pt idx="1">
                  <c:v>2</c:v>
                </c:pt>
                <c:pt idx="2">
                  <c:v>1</c:v>
                </c:pt>
                <c:pt idx="3">
                  <c:v>1</c:v>
                </c:pt>
              </c:numCache>
            </c:numRef>
          </c:val>
          <c:extLst>
            <c:ext xmlns:c16="http://schemas.microsoft.com/office/drawing/2014/chart" uri="{C3380CC4-5D6E-409C-BE32-E72D297353CC}">
              <c16:uniqueId val="{00000020-1C67-475F-971B-B0E8EB18FD0A}"/>
            </c:ext>
          </c:extLst>
        </c:ser>
        <c:ser>
          <c:idx val="4"/>
          <c:order val="4"/>
          <c:tx>
            <c:strRef>
              <c:f>'pivot table'!$DC$3:$DC$4</c:f>
              <c:strCache>
                <c:ptCount val="1"/>
                <c:pt idx="0">
                  <c:v>Manchester United</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table'!$CX$5:$CX$8</c:f>
              <c:strCache>
                <c:ptCount val="4"/>
                <c:pt idx="0">
                  <c:v>2018-19</c:v>
                </c:pt>
                <c:pt idx="1">
                  <c:v>2019-20</c:v>
                </c:pt>
                <c:pt idx="2">
                  <c:v>2020-21</c:v>
                </c:pt>
                <c:pt idx="3">
                  <c:v>2021-22</c:v>
                </c:pt>
              </c:strCache>
            </c:strRef>
          </c:cat>
          <c:val>
            <c:numRef>
              <c:f>'pivot table'!$DC$5:$DC$8</c:f>
              <c:numCache>
                <c:formatCode>General</c:formatCode>
                <c:ptCount val="4"/>
                <c:pt idx="0">
                  <c:v>6</c:v>
                </c:pt>
                <c:pt idx="1">
                  <c:v>3</c:v>
                </c:pt>
                <c:pt idx="2">
                  <c:v>2</c:v>
                </c:pt>
                <c:pt idx="3">
                  <c:v>6</c:v>
                </c:pt>
              </c:numCache>
            </c:numRef>
          </c:val>
          <c:extLst>
            <c:ext xmlns:c16="http://schemas.microsoft.com/office/drawing/2014/chart" uri="{C3380CC4-5D6E-409C-BE32-E72D297353CC}">
              <c16:uniqueId val="{00000026-1C67-475F-971B-B0E8EB18FD0A}"/>
            </c:ext>
          </c:extLst>
        </c:ser>
        <c:dLbls>
          <c:dLblPos val="outEnd"/>
          <c:showLegendKey val="0"/>
          <c:showVal val="1"/>
          <c:showCatName val="0"/>
          <c:showSerName val="0"/>
          <c:showPercent val="0"/>
          <c:showBubbleSize val="0"/>
        </c:dLbls>
        <c:gapWidth val="219"/>
        <c:overlap val="-27"/>
        <c:axId val="2004100336"/>
        <c:axId val="2004090736"/>
      </c:barChart>
      <c:catAx>
        <c:axId val="2004100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solidFill>
                <a:latin typeface="+mn-lt"/>
                <a:ea typeface="+mn-ea"/>
                <a:cs typeface="+mn-cs"/>
              </a:defRPr>
            </a:pPr>
            <a:endParaRPr lang="en-NG"/>
          </a:p>
        </c:txPr>
        <c:crossAx val="2004090736"/>
        <c:crosses val="autoZero"/>
        <c:auto val="1"/>
        <c:lblAlgn val="ctr"/>
        <c:lblOffset val="100"/>
        <c:noMultiLvlLbl val="0"/>
      </c:catAx>
      <c:valAx>
        <c:axId val="2004090736"/>
        <c:scaling>
          <c:orientation val="minMax"/>
        </c:scaling>
        <c:delete val="1"/>
        <c:axPos val="l"/>
        <c:numFmt formatCode="General" sourceLinked="1"/>
        <c:majorTickMark val="none"/>
        <c:minorTickMark val="none"/>
        <c:tickLblPos val="nextTo"/>
        <c:crossAx val="20041003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innerShdw blurRad="114300">
        <a:prstClr val="black"/>
      </a:innerShdw>
      <a:softEdge rad="12700"/>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table!Champions League Qualifications (2000-2020)</c:name>
    <c:fmtId val="0"/>
  </c:pivotSource>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US" sz="1600" b="1">
                <a:solidFill>
                  <a:schemeClr val="tx1"/>
                </a:solidFill>
              </a:rPr>
              <a:t>Champions</a:t>
            </a:r>
            <a:r>
              <a:rPr lang="en-US" sz="1600" b="1" baseline="0">
                <a:solidFill>
                  <a:schemeClr val="tx1"/>
                </a:solidFill>
              </a:rPr>
              <a:t> League Qualifications (2000-2020)</a:t>
            </a:r>
            <a:endParaRPr lang="en-US" sz="1600" b="1">
              <a:solidFill>
                <a:schemeClr val="tx1"/>
              </a:solidFill>
            </a:endParaRP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table'!$DM$4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table'!$DL$5:$DL$10</c:f>
              <c:strCache>
                <c:ptCount val="5"/>
                <c:pt idx="0">
                  <c:v>Manchester City</c:v>
                </c:pt>
                <c:pt idx="1">
                  <c:v>Liverpool</c:v>
                </c:pt>
                <c:pt idx="2">
                  <c:v>Arsenal</c:v>
                </c:pt>
                <c:pt idx="3">
                  <c:v>Chelsea</c:v>
                </c:pt>
                <c:pt idx="4">
                  <c:v>Manchester United</c:v>
                </c:pt>
              </c:strCache>
            </c:strRef>
          </c:cat>
          <c:val>
            <c:numRef>
              <c:f>'pivot table'!$DM$5:$DM$10</c:f>
              <c:numCache>
                <c:formatCode>General</c:formatCode>
                <c:ptCount val="5"/>
                <c:pt idx="0">
                  <c:v>12</c:v>
                </c:pt>
                <c:pt idx="1">
                  <c:v>15</c:v>
                </c:pt>
                <c:pt idx="2">
                  <c:v>16</c:v>
                </c:pt>
                <c:pt idx="3">
                  <c:v>18</c:v>
                </c:pt>
                <c:pt idx="4">
                  <c:v>18</c:v>
                </c:pt>
              </c:numCache>
            </c:numRef>
          </c:val>
          <c:extLst>
            <c:ext xmlns:c16="http://schemas.microsoft.com/office/drawing/2014/chart" uri="{C3380CC4-5D6E-409C-BE32-E72D297353CC}">
              <c16:uniqueId val="{00000004-C843-4E12-82D7-90D2B27FD5BC}"/>
            </c:ext>
          </c:extLst>
        </c:ser>
        <c:dLbls>
          <c:dLblPos val="outEnd"/>
          <c:showLegendKey val="0"/>
          <c:showVal val="1"/>
          <c:showCatName val="0"/>
          <c:showSerName val="0"/>
          <c:showPercent val="0"/>
          <c:showBubbleSize val="0"/>
        </c:dLbls>
        <c:gapWidth val="219"/>
        <c:overlap val="-27"/>
        <c:axId val="228771808"/>
        <c:axId val="228772288"/>
      </c:barChart>
      <c:catAx>
        <c:axId val="228771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NG"/>
          </a:p>
        </c:txPr>
        <c:crossAx val="228772288"/>
        <c:crosses val="autoZero"/>
        <c:auto val="1"/>
        <c:lblAlgn val="ctr"/>
        <c:lblOffset val="100"/>
        <c:noMultiLvlLbl val="0"/>
      </c:catAx>
      <c:valAx>
        <c:axId val="228772288"/>
        <c:scaling>
          <c:orientation val="minMax"/>
        </c:scaling>
        <c:delete val="1"/>
        <c:axPos val="l"/>
        <c:numFmt formatCode="General" sourceLinked="1"/>
        <c:majorTickMark val="none"/>
        <c:minorTickMark val="none"/>
        <c:tickLblPos val="nextTo"/>
        <c:crossAx val="22877180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innerShdw blurRad="114300">
        <a:prstClr val="black"/>
      </a:innerShdw>
      <a:softEdge rad="12700"/>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table!First Five Teams With The Highest Goals  Scored(2015-2022)</c:name>
    <c:fmtId val="0"/>
  </c:pivotSource>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US" sz="1600" b="1">
                <a:solidFill>
                  <a:schemeClr val="tx1"/>
                </a:solidFill>
              </a:rPr>
              <a:t>First</a:t>
            </a:r>
            <a:r>
              <a:rPr lang="en-US" sz="1600" b="1" baseline="0">
                <a:solidFill>
                  <a:schemeClr val="tx1"/>
                </a:solidFill>
              </a:rPr>
              <a:t> Five Teams With The Highest Goals  Scored(2015-2022)</a:t>
            </a:r>
            <a:endParaRPr lang="en-US" sz="1600" b="1">
              <a:solidFill>
                <a:schemeClr val="tx1"/>
              </a:solidFill>
            </a:endParaRPr>
          </a:p>
        </c:rich>
      </c:tx>
      <c:layout>
        <c:manualLayout>
          <c:xMode val="edge"/>
          <c:yMode val="edge"/>
          <c:x val="0.1246409188852316"/>
          <c:y val="4.2795515613848326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table'!$EV$3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table'!$EU$4:$EU$8</c:f>
              <c:strCache>
                <c:ptCount val="5"/>
                <c:pt idx="0">
                  <c:v>Manchester City</c:v>
                </c:pt>
                <c:pt idx="1">
                  <c:v>Liverpool</c:v>
                </c:pt>
                <c:pt idx="2">
                  <c:v>Tottenham Hotspur</c:v>
                </c:pt>
                <c:pt idx="3">
                  <c:v>Chelsea</c:v>
                </c:pt>
                <c:pt idx="4">
                  <c:v>Arsenal</c:v>
                </c:pt>
              </c:strCache>
            </c:strRef>
          </c:cat>
          <c:val>
            <c:numRef>
              <c:f>'pivot table'!$EV$4:$EV$8</c:f>
              <c:numCache>
                <c:formatCode>General</c:formatCode>
                <c:ptCount val="5"/>
                <c:pt idx="0">
                  <c:v>636</c:v>
                </c:pt>
                <c:pt idx="1">
                  <c:v>561</c:v>
                </c:pt>
                <c:pt idx="2">
                  <c:v>494</c:v>
                </c:pt>
                <c:pt idx="3">
                  <c:v>472</c:v>
                </c:pt>
                <c:pt idx="4">
                  <c:v>461</c:v>
                </c:pt>
              </c:numCache>
            </c:numRef>
          </c:val>
          <c:extLst>
            <c:ext xmlns:c16="http://schemas.microsoft.com/office/drawing/2014/chart" uri="{C3380CC4-5D6E-409C-BE32-E72D297353CC}">
              <c16:uniqueId val="{00000000-3102-468C-BF0C-D7A9DA4C1102}"/>
            </c:ext>
          </c:extLst>
        </c:ser>
        <c:dLbls>
          <c:dLblPos val="outEnd"/>
          <c:showLegendKey val="0"/>
          <c:showVal val="1"/>
          <c:showCatName val="0"/>
          <c:showSerName val="0"/>
          <c:showPercent val="0"/>
          <c:showBubbleSize val="0"/>
        </c:dLbls>
        <c:gapWidth val="182"/>
        <c:axId val="226215264"/>
        <c:axId val="226215744"/>
      </c:barChart>
      <c:catAx>
        <c:axId val="22621526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NG"/>
          </a:p>
        </c:txPr>
        <c:crossAx val="226215744"/>
        <c:crosses val="autoZero"/>
        <c:auto val="1"/>
        <c:lblAlgn val="ctr"/>
        <c:lblOffset val="100"/>
        <c:noMultiLvlLbl val="0"/>
      </c:catAx>
      <c:valAx>
        <c:axId val="226215744"/>
        <c:scaling>
          <c:orientation val="minMax"/>
        </c:scaling>
        <c:delete val="1"/>
        <c:axPos val="b"/>
        <c:numFmt formatCode="General" sourceLinked="1"/>
        <c:majorTickMark val="none"/>
        <c:minorTickMark val="none"/>
        <c:tickLblPos val="nextTo"/>
        <c:crossAx val="226215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table!times specific teams won premier league(2000-2022)</c:name>
    <c:fmtId val="0"/>
  </c:pivotSource>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US" sz="1600">
                <a:solidFill>
                  <a:schemeClr val="tx1"/>
                </a:solidFill>
              </a:rPr>
              <a:t>times specific teams won premier league(2000-2022)</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table'!$FT$4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table'!$FS$5:$FS$10</c:f>
              <c:strCache>
                <c:ptCount val="5"/>
                <c:pt idx="0">
                  <c:v>Manchester United</c:v>
                </c:pt>
                <c:pt idx="1">
                  <c:v>Manchester City</c:v>
                </c:pt>
                <c:pt idx="2">
                  <c:v>Chelsea</c:v>
                </c:pt>
                <c:pt idx="3">
                  <c:v>Arsenal</c:v>
                </c:pt>
                <c:pt idx="4">
                  <c:v>Liverpool</c:v>
                </c:pt>
              </c:strCache>
            </c:strRef>
          </c:cat>
          <c:val>
            <c:numRef>
              <c:f>'pivot table'!$FT$5:$FT$10</c:f>
              <c:numCache>
                <c:formatCode>General</c:formatCode>
                <c:ptCount val="5"/>
                <c:pt idx="0">
                  <c:v>7</c:v>
                </c:pt>
                <c:pt idx="1">
                  <c:v>6</c:v>
                </c:pt>
                <c:pt idx="2">
                  <c:v>5</c:v>
                </c:pt>
                <c:pt idx="3">
                  <c:v>2</c:v>
                </c:pt>
                <c:pt idx="4">
                  <c:v>1</c:v>
                </c:pt>
              </c:numCache>
            </c:numRef>
          </c:val>
          <c:extLst>
            <c:ext xmlns:c16="http://schemas.microsoft.com/office/drawing/2014/chart" uri="{C3380CC4-5D6E-409C-BE32-E72D297353CC}">
              <c16:uniqueId val="{00000000-5211-4F8D-A391-9446D2A1A5BD}"/>
            </c:ext>
          </c:extLst>
        </c:ser>
        <c:dLbls>
          <c:dLblPos val="outEnd"/>
          <c:showLegendKey val="0"/>
          <c:showVal val="1"/>
          <c:showCatName val="0"/>
          <c:showSerName val="0"/>
          <c:showPercent val="0"/>
          <c:showBubbleSize val="0"/>
        </c:dLbls>
        <c:gapWidth val="219"/>
        <c:overlap val="-27"/>
        <c:axId val="305101408"/>
        <c:axId val="305091808"/>
      </c:barChart>
      <c:catAx>
        <c:axId val="305101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en-NG"/>
          </a:p>
        </c:txPr>
        <c:crossAx val="305091808"/>
        <c:crosses val="autoZero"/>
        <c:auto val="1"/>
        <c:lblAlgn val="ctr"/>
        <c:lblOffset val="100"/>
        <c:noMultiLvlLbl val="0"/>
      </c:catAx>
      <c:valAx>
        <c:axId val="305091808"/>
        <c:scaling>
          <c:orientation val="minMax"/>
        </c:scaling>
        <c:delete val="1"/>
        <c:axPos val="l"/>
        <c:numFmt formatCode="General" sourceLinked="1"/>
        <c:majorTickMark val="none"/>
        <c:minorTickMark val="none"/>
        <c:tickLblPos val="nextTo"/>
        <c:crossAx val="3051014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innerShdw blurRad="114300">
        <a:prstClr val="black"/>
      </a:innerShdw>
      <a:softEdge rad="12700"/>
    </a:effectLst>
  </c:spPr>
  <c:txPr>
    <a:bodyPr/>
    <a:lstStyle/>
    <a:p>
      <a:pPr>
        <a:defRPr sz="1000" b="1"/>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[epl dashboard analysis.xlsx]pivot table!Times teams Failed Top 4 (2000-2022)</c:name>
    <c:fmtId val="0"/>
  </c:pivotSource>
  <c:chart>
    <c:title>
      <c:tx>
        <c:rich>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r>
              <a:rPr lang="en-US" sz="1600" b="1">
                <a:solidFill>
                  <a:schemeClr val="tx1"/>
                </a:solidFill>
              </a:rPr>
              <a:t>Times</a:t>
            </a:r>
            <a:r>
              <a:rPr lang="en-US" sz="1600" b="1" baseline="0">
                <a:solidFill>
                  <a:schemeClr val="tx1"/>
                </a:solidFill>
              </a:rPr>
              <a:t> teams Failed Top 4 (2000-2022)</a:t>
            </a:r>
            <a:endParaRPr lang="en-US" sz="1600" b="1">
              <a:solidFill>
                <a:schemeClr val="tx1"/>
              </a:solidFill>
            </a:endParaRPr>
          </a:p>
        </c:rich>
      </c:tx>
      <c:layout>
        <c:manualLayout>
          <c:xMode val="edge"/>
          <c:yMode val="edge"/>
          <c:x val="0.33733995689214058"/>
          <c:y val="1.9512195121951219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table'!$GN$4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table'!$GM$5:$GM$10</c:f>
              <c:strCache>
                <c:ptCount val="5"/>
                <c:pt idx="0">
                  <c:v>Chelsea</c:v>
                </c:pt>
                <c:pt idx="1">
                  <c:v>Manchester United</c:v>
                </c:pt>
                <c:pt idx="2">
                  <c:v>Arsenal</c:v>
                </c:pt>
                <c:pt idx="3">
                  <c:v>Liverpool</c:v>
                </c:pt>
                <c:pt idx="4">
                  <c:v>Manchester City</c:v>
                </c:pt>
              </c:strCache>
            </c:strRef>
          </c:cat>
          <c:val>
            <c:numRef>
              <c:f>'pivot table'!$GN$5:$GN$10</c:f>
              <c:numCache>
                <c:formatCode>General</c:formatCode>
                <c:ptCount val="5"/>
                <c:pt idx="0">
                  <c:v>5</c:v>
                </c:pt>
                <c:pt idx="1">
                  <c:v>5</c:v>
                </c:pt>
                <c:pt idx="2">
                  <c:v>6</c:v>
                </c:pt>
                <c:pt idx="3">
                  <c:v>8</c:v>
                </c:pt>
                <c:pt idx="4">
                  <c:v>9</c:v>
                </c:pt>
              </c:numCache>
            </c:numRef>
          </c:val>
          <c:extLst>
            <c:ext xmlns:c16="http://schemas.microsoft.com/office/drawing/2014/chart" uri="{C3380CC4-5D6E-409C-BE32-E72D297353CC}">
              <c16:uniqueId val="{00000000-1727-4D0D-AC0F-55B4671DA513}"/>
            </c:ext>
          </c:extLst>
        </c:ser>
        <c:dLbls>
          <c:dLblPos val="outEnd"/>
          <c:showLegendKey val="0"/>
          <c:showVal val="1"/>
          <c:showCatName val="0"/>
          <c:showSerName val="0"/>
          <c:showPercent val="0"/>
          <c:showBubbleSize val="0"/>
        </c:dLbls>
        <c:gapWidth val="182"/>
        <c:axId val="305078848"/>
        <c:axId val="305100928"/>
      </c:barChart>
      <c:catAx>
        <c:axId val="3050788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NG"/>
          </a:p>
        </c:txPr>
        <c:crossAx val="305100928"/>
        <c:crosses val="autoZero"/>
        <c:auto val="1"/>
        <c:lblAlgn val="ctr"/>
        <c:lblOffset val="100"/>
        <c:noMultiLvlLbl val="0"/>
      </c:catAx>
      <c:valAx>
        <c:axId val="305100928"/>
        <c:scaling>
          <c:orientation val="minMax"/>
        </c:scaling>
        <c:delete val="1"/>
        <c:axPos val="b"/>
        <c:numFmt formatCode="General" sourceLinked="1"/>
        <c:majorTickMark val="none"/>
        <c:minorTickMark val="none"/>
        <c:tickLblPos val="nextTo"/>
        <c:crossAx val="305078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innerShdw blurRad="114300">
        <a:prstClr val="black"/>
      </a:innerShdw>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6" Type="http://schemas.openxmlformats.org/officeDocument/2006/relationships/chart" Target="../charts/chart16.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5" Type="http://schemas.openxmlformats.org/officeDocument/2006/relationships/chart" Target="../charts/chart1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_rels/drawing4.xml.rels><?xml version="1.0" encoding="UTF-8" standalone="yes"?>
<Relationships xmlns="http://schemas.openxmlformats.org/package/2006/relationships"><Relationship Id="rId8" Type="http://schemas.openxmlformats.org/officeDocument/2006/relationships/chart" Target="../charts/chart20.xml"/><Relationship Id="rId13" Type="http://schemas.openxmlformats.org/officeDocument/2006/relationships/image" Target="../media/image6.png"/><Relationship Id="rId3" Type="http://schemas.openxmlformats.org/officeDocument/2006/relationships/chart" Target="../charts/chart17.xml"/><Relationship Id="rId7" Type="http://schemas.openxmlformats.org/officeDocument/2006/relationships/chart" Target="../charts/chart19.xml"/><Relationship Id="rId12" Type="http://schemas.microsoft.com/office/2007/relationships/hdphoto" Target="../media/hdphoto3.wdp"/><Relationship Id="rId2" Type="http://schemas.openxmlformats.org/officeDocument/2006/relationships/image" Target="../media/image2.gif"/><Relationship Id="rId1" Type="http://schemas.openxmlformats.org/officeDocument/2006/relationships/image" Target="../media/image1.png"/><Relationship Id="rId6" Type="http://schemas.microsoft.com/office/2007/relationships/hdphoto" Target="../media/hdphoto1.wdp"/><Relationship Id="rId11" Type="http://schemas.openxmlformats.org/officeDocument/2006/relationships/image" Target="../media/image5.png"/><Relationship Id="rId5" Type="http://schemas.openxmlformats.org/officeDocument/2006/relationships/image" Target="../media/image3.png"/><Relationship Id="rId15" Type="http://schemas.openxmlformats.org/officeDocument/2006/relationships/image" Target="../media/image7.png"/><Relationship Id="rId10" Type="http://schemas.microsoft.com/office/2007/relationships/hdphoto" Target="../media/hdphoto2.wdp"/><Relationship Id="rId4" Type="http://schemas.openxmlformats.org/officeDocument/2006/relationships/chart" Target="../charts/chart18.xml"/><Relationship Id="rId9" Type="http://schemas.openxmlformats.org/officeDocument/2006/relationships/image" Target="../media/image4.png"/><Relationship Id="rId14" Type="http://schemas.microsoft.com/office/2007/relationships/hdphoto" Target="../media/hdphoto4.wdp"/></Relationships>
</file>

<file path=xl/drawings/drawing1.xml><?xml version="1.0" encoding="utf-8"?>
<xdr:wsDr xmlns:xdr="http://schemas.openxmlformats.org/drawingml/2006/spreadsheetDrawing" xmlns:a="http://schemas.openxmlformats.org/drawingml/2006/main">
  <xdr:twoCellAnchor>
    <xdr:from>
      <xdr:col>3</xdr:col>
      <xdr:colOff>502920</xdr:colOff>
      <xdr:row>9</xdr:row>
      <xdr:rowOff>38100</xdr:rowOff>
    </xdr:from>
    <xdr:to>
      <xdr:col>14</xdr:col>
      <xdr:colOff>381000</xdr:colOff>
      <xdr:row>81</xdr:row>
      <xdr:rowOff>15240</xdr:rowOff>
    </xdr:to>
    <xdr:sp macro="" textlink="">
      <xdr:nvSpPr>
        <xdr:cNvPr id="2" name="Rectangle: Rounded Corners 1">
          <a:extLst>
            <a:ext uri="{FF2B5EF4-FFF2-40B4-BE49-F238E27FC236}">
              <a16:creationId xmlns:a16="http://schemas.microsoft.com/office/drawing/2014/main" id="{1A05263B-8D8B-56BD-C4D3-7C1F69F6E194}"/>
            </a:ext>
          </a:extLst>
        </xdr:cNvPr>
        <xdr:cNvSpPr/>
      </xdr:nvSpPr>
      <xdr:spPr>
        <a:xfrm>
          <a:off x="2331720" y="1699260"/>
          <a:ext cx="6583680" cy="1314450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ANALYSIS</a:t>
          </a:r>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ANALYSIS</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 Create a copy of the epl worksheet and call it epl_data. Turn the data range into a table and name the table data.</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2. Using pivot table, calculate the total number of games played between 2000 and 2022. </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3. Using pivot table, show the top 6 teams in the year 2000. Visualize it using the column chart.</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4. Using the pivot table, show the total number of goals scored in each of the seasons between 2010-2022. Visualize this using the line chart.</a:t>
          </a:r>
        </a:p>
        <a:p>
          <a:pPr algn="l"/>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5. Using the pivot table, show the number of teams that have had negative goal difference between 2018 and 2022 and how many seasons they have had it. Visualize this using the column chart. </a:t>
          </a:r>
        </a:p>
        <a:p>
          <a:pPr algn="l"/>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6.  Using the pivot table, show the top 4 teams for the seasons between 2019 and 2022. Visualize this using the clustered column chart.</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7. Using the pivot table, show the bottom 4 teams for the seasons between 2019 and 2022. Visualise this using the clustered column chart.</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8. Show the positions that the following teams were for the season 2018 to 2022. Visualize this using the clustered column chart.</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9. Using the pivot table , show the number of times the following teams qualified for the champions league between the years 2000 to 2020. Visualize using the column chart.</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Chelsea</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Man United </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Manchester City</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Liverpool</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Arsenal</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9b. Using the Pos column, create a column called  champions_relegated, group teams into one of two groups  1 - 4 and 18-20. The columns value will either be 1-4 , 18-20 , or empty ( for teams between pos 5-17.</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10. Using the pivot table, calculate the goals scored by the follwoing teams between the years 2018 and 2022.</a:t>
          </a:r>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Chelsea, Arsenal. Man-united and Liverpool. Visualize this using the line chart.</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11. Using the pivot table, show the first five teams that have the highest goals scored between the years 2015 and 2022. Visualise this using the bar chart.</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12.  Using the pivot table, show the total number of goals scored each by the top 4 teams for the seasons 2018 to 2022. In the same pivot table show the total number of goals conceeded by the top 4 teams. Visualize your result using the cluster column chart.</a:t>
          </a:r>
        </a:p>
        <a:p>
          <a:pPr algn="l"/>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13.  Using he pivot table, show the number of times the following teams won the premier league from 2000- 2022. </a:t>
          </a:r>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Visaulize your result using the column chart.</a:t>
          </a:r>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Chelsea, Liverpool, Arsenal and Manchester City and Manchester united.</a:t>
          </a:r>
        </a:p>
        <a:p>
          <a:pPr algn="l"/>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14. Using the pivot table, show the number of times the following teams failed to make the top 4 from 2000-2022. Visualise your result using the bar chart.</a:t>
          </a:r>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Chelsea, Liverpool, Arsenal, Manchester City and Manchester united.</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15. Using the pivot table, show the number of times the following teams got 70 points and above in a single season from 2000-2022. Visualise this using the bar chart. Sort the table appropriately. </a:t>
          </a:r>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Chlesea, Man city, Man united, Liverpool and Arsenal.</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16. Using the pivot table, show the first fiive teams with the lowest loss in a single season from 2000 to 2022. Visualise your data using the bar chart.</a:t>
          </a:r>
        </a:p>
        <a:p>
          <a:pPr algn="l"/>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17. Using the pivot table , show the first five teams with the highest goal difference between 2000 and 2022. Visualize your data.</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18. Using the pivot table , show the last time Arsenal won the premier league. </a:t>
          </a:r>
        </a:p>
        <a:p>
          <a:pPr algn="l"/>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19. Using the pivot table , show the last time Manchester united won the premier league.</a:t>
          </a:r>
        </a:p>
        <a:p>
          <a:pPr algn="l"/>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20. Using the pivot table, show the first five teams that were beaten the most in a single season between 2000- 2022. Visualize your result using the column chart. </a:t>
          </a:r>
        </a:p>
        <a:p>
          <a:pPr algn="l"/>
          <a:endPar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endParaRPr>
        </a:p>
        <a:p>
          <a:pPr algn="l"/>
          <a:endPar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endParaRPr>
        </a:p>
        <a:p>
          <a:pPr algn="l"/>
          <a:endPar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endParaRPr>
        </a:p>
        <a:p>
          <a:pPr algn="l"/>
          <a:endParaRPr lang="en-US" sz="11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endParaRPr>
        </a:p>
        <a:p>
          <a:pPr algn="l"/>
          <a:endParaRPr lang="en-US" sz="11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endParaRPr>
        </a:p>
        <a:p>
          <a:pPr algn="l"/>
          <a:endParaRPr lang="en-US" sz="1100" b="0" i="0" u="none" strike="noStrike">
            <a:solidFill>
              <a:schemeClr val="lt1"/>
            </a:solidFill>
            <a:effectLst/>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10</xdr:col>
      <xdr:colOff>474980</xdr:colOff>
      <xdr:row>3</xdr:row>
      <xdr:rowOff>67310</xdr:rowOff>
    </xdr:from>
    <xdr:to>
      <xdr:col>21</xdr:col>
      <xdr:colOff>429260</xdr:colOff>
      <xdr:row>20</xdr:row>
      <xdr:rowOff>40640</xdr:rowOff>
    </xdr:to>
    <xdr:graphicFrame macro="">
      <xdr:nvGraphicFramePr>
        <xdr:cNvPr id="2" name="Top 6 teams (200-01)">
          <a:extLst>
            <a:ext uri="{FF2B5EF4-FFF2-40B4-BE49-F238E27FC236}">
              <a16:creationId xmlns:a16="http://schemas.microsoft.com/office/drawing/2014/main" id="{A49717ED-470E-50F9-803C-34BBFC9E2A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30</xdr:col>
      <xdr:colOff>251460</xdr:colOff>
      <xdr:row>1</xdr:row>
      <xdr:rowOff>112644</xdr:rowOff>
    </xdr:from>
    <xdr:to>
      <xdr:col>39</xdr:col>
      <xdr:colOff>91440</xdr:colOff>
      <xdr:row>18</xdr:row>
      <xdr:rowOff>133350</xdr:rowOff>
    </xdr:to>
    <xdr:graphicFrame macro="">
      <xdr:nvGraphicFramePr>
        <xdr:cNvPr id="3" name="Chart 2">
          <a:extLst>
            <a:ext uri="{FF2B5EF4-FFF2-40B4-BE49-F238E27FC236}">
              <a16:creationId xmlns:a16="http://schemas.microsoft.com/office/drawing/2014/main" id="{A5024F2C-14FF-E6BB-A6D8-E0F61F524A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47</xdr:col>
      <xdr:colOff>441960</xdr:colOff>
      <xdr:row>4</xdr:row>
      <xdr:rowOff>74875</xdr:rowOff>
    </xdr:from>
    <xdr:to>
      <xdr:col>62</xdr:col>
      <xdr:colOff>372717</xdr:colOff>
      <xdr:row>27</xdr:row>
      <xdr:rowOff>13915</xdr:rowOff>
    </xdr:to>
    <xdr:graphicFrame macro="">
      <xdr:nvGraphicFramePr>
        <xdr:cNvPr id="4" name="Chart 3">
          <a:extLst>
            <a:ext uri="{FF2B5EF4-FFF2-40B4-BE49-F238E27FC236}">
              <a16:creationId xmlns:a16="http://schemas.microsoft.com/office/drawing/2014/main" id="{2F286757-1495-8777-1DF9-8548FD3CB9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89</xdr:col>
      <xdr:colOff>281940</xdr:colOff>
      <xdr:row>2</xdr:row>
      <xdr:rowOff>19050</xdr:rowOff>
    </xdr:from>
    <xdr:to>
      <xdr:col>97</xdr:col>
      <xdr:colOff>457200</xdr:colOff>
      <xdr:row>23</xdr:row>
      <xdr:rowOff>15240</xdr:rowOff>
    </xdr:to>
    <xdr:graphicFrame macro="">
      <xdr:nvGraphicFramePr>
        <xdr:cNvPr id="6" name="Chart 5">
          <a:extLst>
            <a:ext uri="{FF2B5EF4-FFF2-40B4-BE49-F238E27FC236}">
              <a16:creationId xmlns:a16="http://schemas.microsoft.com/office/drawing/2014/main" id="{46372333-2FD9-73EE-1E49-801218CBE5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107</xdr:col>
      <xdr:colOff>426720</xdr:colOff>
      <xdr:row>0</xdr:row>
      <xdr:rowOff>124072</xdr:rowOff>
    </xdr:from>
    <xdr:to>
      <xdr:col>114</xdr:col>
      <xdr:colOff>190500</xdr:colOff>
      <xdr:row>18</xdr:row>
      <xdr:rowOff>15239</xdr:rowOff>
    </xdr:to>
    <xdr:graphicFrame macro="">
      <xdr:nvGraphicFramePr>
        <xdr:cNvPr id="7" name="Chart 6">
          <a:extLst>
            <a:ext uri="{FF2B5EF4-FFF2-40B4-BE49-F238E27FC236}">
              <a16:creationId xmlns:a16="http://schemas.microsoft.com/office/drawing/2014/main" id="{490A1077-4658-25AE-3BB7-F5425A27D1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118</xdr:col>
      <xdr:colOff>76200</xdr:colOff>
      <xdr:row>1</xdr:row>
      <xdr:rowOff>129540</xdr:rowOff>
    </xdr:from>
    <xdr:to>
      <xdr:col>127</xdr:col>
      <xdr:colOff>411480</xdr:colOff>
      <xdr:row>17</xdr:row>
      <xdr:rowOff>110490</xdr:rowOff>
    </xdr:to>
    <xdr:graphicFrame macro="">
      <xdr:nvGraphicFramePr>
        <xdr:cNvPr id="8" name="champions">
          <a:extLst>
            <a:ext uri="{FF2B5EF4-FFF2-40B4-BE49-F238E27FC236}">
              <a16:creationId xmlns:a16="http://schemas.microsoft.com/office/drawing/2014/main" id="{F405EE10-9D44-8CBA-3391-3EE6EBA591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153</xdr:col>
      <xdr:colOff>22860</xdr:colOff>
      <xdr:row>3</xdr:row>
      <xdr:rowOff>102870</xdr:rowOff>
    </xdr:from>
    <xdr:to>
      <xdr:col>159</xdr:col>
      <xdr:colOff>754380</xdr:colOff>
      <xdr:row>21</xdr:row>
      <xdr:rowOff>160020</xdr:rowOff>
    </xdr:to>
    <xdr:graphicFrame macro="">
      <xdr:nvGraphicFramePr>
        <xdr:cNvPr id="10" name="Chart 9">
          <a:extLst>
            <a:ext uri="{FF2B5EF4-FFF2-40B4-BE49-F238E27FC236}">
              <a16:creationId xmlns:a16="http://schemas.microsoft.com/office/drawing/2014/main" id="{A0AAFBBC-50C4-A3D4-F72B-C92E889E45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177</xdr:col>
      <xdr:colOff>518160</xdr:colOff>
      <xdr:row>2</xdr:row>
      <xdr:rowOff>160020</xdr:rowOff>
    </xdr:from>
    <xdr:to>
      <xdr:col>189</xdr:col>
      <xdr:colOff>365760</xdr:colOff>
      <xdr:row>21</xdr:row>
      <xdr:rowOff>7620</xdr:rowOff>
    </xdr:to>
    <xdr:graphicFrame macro="">
      <xdr:nvGraphicFramePr>
        <xdr:cNvPr id="12" name="Chart 11">
          <a:extLst>
            <a:ext uri="{FF2B5EF4-FFF2-40B4-BE49-F238E27FC236}">
              <a16:creationId xmlns:a16="http://schemas.microsoft.com/office/drawing/2014/main" id="{57312C9D-985E-EE5F-DE2B-7150143736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197</xdr:col>
      <xdr:colOff>60960</xdr:colOff>
      <xdr:row>3</xdr:row>
      <xdr:rowOff>57150</xdr:rowOff>
    </xdr:from>
    <xdr:to>
      <xdr:col>207</xdr:col>
      <xdr:colOff>487680</xdr:colOff>
      <xdr:row>26</xdr:row>
      <xdr:rowOff>0</xdr:rowOff>
    </xdr:to>
    <xdr:graphicFrame macro="">
      <xdr:nvGraphicFramePr>
        <xdr:cNvPr id="13" name="Chart 12">
          <a:extLst>
            <a:ext uri="{FF2B5EF4-FFF2-40B4-BE49-F238E27FC236}">
              <a16:creationId xmlns:a16="http://schemas.microsoft.com/office/drawing/2014/main" id="{C6CB875A-9F4C-4DD1-8CA3-7BA19CD4BE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211</xdr:col>
      <xdr:colOff>601980</xdr:colOff>
      <xdr:row>2</xdr:row>
      <xdr:rowOff>30480</xdr:rowOff>
    </xdr:from>
    <xdr:to>
      <xdr:col>220</xdr:col>
      <xdr:colOff>464820</xdr:colOff>
      <xdr:row>18</xdr:row>
      <xdr:rowOff>95250</xdr:rowOff>
    </xdr:to>
    <xdr:graphicFrame macro="">
      <xdr:nvGraphicFramePr>
        <xdr:cNvPr id="14" name="Chart 13">
          <a:extLst>
            <a:ext uri="{FF2B5EF4-FFF2-40B4-BE49-F238E27FC236}">
              <a16:creationId xmlns:a16="http://schemas.microsoft.com/office/drawing/2014/main" id="{C9551657-74AE-EBD8-1A42-1AAF2AF362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249</xdr:col>
      <xdr:colOff>129540</xdr:colOff>
      <xdr:row>3</xdr:row>
      <xdr:rowOff>99060</xdr:rowOff>
    </xdr:from>
    <xdr:to>
      <xdr:col>258</xdr:col>
      <xdr:colOff>274320</xdr:colOff>
      <xdr:row>19</xdr:row>
      <xdr:rowOff>129540</xdr:rowOff>
    </xdr:to>
    <xdr:graphicFrame macro="">
      <xdr:nvGraphicFramePr>
        <xdr:cNvPr id="16" name="Chart 15">
          <a:extLst>
            <a:ext uri="{FF2B5EF4-FFF2-40B4-BE49-F238E27FC236}">
              <a16:creationId xmlns:a16="http://schemas.microsoft.com/office/drawing/2014/main" id="{6526AA7E-ED9E-DE63-4B48-DA86CA9828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166</xdr:col>
      <xdr:colOff>76200</xdr:colOff>
      <xdr:row>2</xdr:row>
      <xdr:rowOff>22860</xdr:rowOff>
    </xdr:from>
    <xdr:to>
      <xdr:col>172</xdr:col>
      <xdr:colOff>838200</xdr:colOff>
      <xdr:row>18</xdr:row>
      <xdr:rowOff>133350</xdr:rowOff>
    </xdr:to>
    <xdr:graphicFrame macro="">
      <xdr:nvGraphicFramePr>
        <xdr:cNvPr id="17" name="Chart 16">
          <a:extLst>
            <a:ext uri="{FF2B5EF4-FFF2-40B4-BE49-F238E27FC236}">
              <a16:creationId xmlns:a16="http://schemas.microsoft.com/office/drawing/2014/main" id="{F75D441D-AD4F-D7B0-29E8-D7E171176D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286</xdr:col>
      <xdr:colOff>98610</xdr:colOff>
      <xdr:row>2</xdr:row>
      <xdr:rowOff>114300</xdr:rowOff>
    </xdr:from>
    <xdr:to>
      <xdr:col>297</xdr:col>
      <xdr:colOff>106679</xdr:colOff>
      <xdr:row>24</xdr:row>
      <xdr:rowOff>68580</xdr:rowOff>
    </xdr:to>
    <xdr:graphicFrame macro="">
      <xdr:nvGraphicFramePr>
        <xdr:cNvPr id="11" name="Chart 10">
          <a:extLst>
            <a:ext uri="{FF2B5EF4-FFF2-40B4-BE49-F238E27FC236}">
              <a16:creationId xmlns:a16="http://schemas.microsoft.com/office/drawing/2014/main" id="{DAE59312-9F9B-1FEE-D52D-37499B4B45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72</xdr:col>
      <xdr:colOff>26503</xdr:colOff>
      <xdr:row>1</xdr:row>
      <xdr:rowOff>79514</xdr:rowOff>
    </xdr:from>
    <xdr:to>
      <xdr:col>81</xdr:col>
      <xdr:colOff>165652</xdr:colOff>
      <xdr:row>17</xdr:row>
      <xdr:rowOff>155714</xdr:rowOff>
    </xdr:to>
    <xdr:graphicFrame macro="">
      <xdr:nvGraphicFramePr>
        <xdr:cNvPr id="5" name="Chart 4">
          <a:extLst>
            <a:ext uri="{FF2B5EF4-FFF2-40B4-BE49-F238E27FC236}">
              <a16:creationId xmlns:a16="http://schemas.microsoft.com/office/drawing/2014/main" id="{F2E60664-107D-BB4F-0390-67831146F2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136</xdr:col>
      <xdr:colOff>768639</xdr:colOff>
      <xdr:row>3</xdr:row>
      <xdr:rowOff>145774</xdr:rowOff>
    </xdr:from>
    <xdr:to>
      <xdr:col>143</xdr:col>
      <xdr:colOff>530087</xdr:colOff>
      <xdr:row>23</xdr:row>
      <xdr:rowOff>6626</xdr:rowOff>
    </xdr:to>
    <xdr:graphicFrame macro="">
      <xdr:nvGraphicFramePr>
        <xdr:cNvPr id="18" name="Chart 17">
          <a:extLst>
            <a:ext uri="{FF2B5EF4-FFF2-40B4-BE49-F238E27FC236}">
              <a16:creationId xmlns:a16="http://schemas.microsoft.com/office/drawing/2014/main" id="{EF85A518-6C49-4835-23E0-911EE9C6E6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227</xdr:col>
      <xdr:colOff>396240</xdr:colOff>
      <xdr:row>2</xdr:row>
      <xdr:rowOff>144780</xdr:rowOff>
    </xdr:from>
    <xdr:to>
      <xdr:col>241</xdr:col>
      <xdr:colOff>502920</xdr:colOff>
      <xdr:row>22</xdr:row>
      <xdr:rowOff>60960</xdr:rowOff>
    </xdr:to>
    <xdr:graphicFrame macro="">
      <xdr:nvGraphicFramePr>
        <xdr:cNvPr id="19" name="Chart 18">
          <a:extLst>
            <a:ext uri="{FF2B5EF4-FFF2-40B4-BE49-F238E27FC236}">
              <a16:creationId xmlns:a16="http://schemas.microsoft.com/office/drawing/2014/main" id="{32F03E06-3E43-E681-8085-87032FD8A6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11</xdr:col>
      <xdr:colOff>45720</xdr:colOff>
      <xdr:row>6</xdr:row>
      <xdr:rowOff>30480</xdr:rowOff>
    </xdr:from>
    <xdr:to>
      <xdr:col>20</xdr:col>
      <xdr:colOff>388620</xdr:colOff>
      <xdr:row>37</xdr:row>
      <xdr:rowOff>114300</xdr:rowOff>
    </xdr:to>
    <xdr:sp macro="" textlink="">
      <xdr:nvSpPr>
        <xdr:cNvPr id="3" name="Rectangle: Rounded Corners 2">
          <a:extLst>
            <a:ext uri="{FF2B5EF4-FFF2-40B4-BE49-F238E27FC236}">
              <a16:creationId xmlns:a16="http://schemas.microsoft.com/office/drawing/2014/main" id="{48F85D7E-69C6-7F65-6328-842125C1375C}"/>
            </a:ext>
          </a:extLst>
        </xdr:cNvPr>
        <xdr:cNvSpPr/>
      </xdr:nvSpPr>
      <xdr:spPr>
        <a:xfrm>
          <a:off x="6751320" y="1127760"/>
          <a:ext cx="5829300" cy="575310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1600" b="1" i="0" u="none" strike="noStrike">
              <a:solidFill>
                <a:srgbClr val="000000"/>
              </a:solidFill>
              <a:effectLst/>
              <a:latin typeface="Calibri" panose="020F0502020204030204" pitchFamily="34" charset="0"/>
            </a:rPr>
            <a:t>DASHBOARD</a:t>
          </a:r>
          <a:endParaRPr lang="en-US" sz="1600" b="0" i="0" u="none" strike="noStrike">
            <a:solidFill>
              <a:srgbClr val="000000"/>
            </a:solidFill>
            <a:effectLst/>
            <a:latin typeface="Calibri" panose="020F0502020204030204" pitchFamily="34" charset="0"/>
            <a:ea typeface="+mn-ea"/>
            <a:cs typeface="+mn-cs"/>
          </a:endParaRPr>
        </a:p>
        <a:p>
          <a:pPr algn="l"/>
          <a:r>
            <a:rPr lang="en-US" sz="1600"/>
            <a:t> </a:t>
          </a:r>
          <a:r>
            <a:rPr lang="en-US" sz="1600" b="0" i="0" u="none" strike="noStrike">
              <a:solidFill>
                <a:srgbClr val="000000"/>
              </a:solidFill>
              <a:effectLst/>
              <a:latin typeface="Calibri" panose="020F0502020204030204" pitchFamily="34" charset="0"/>
            </a:rPr>
            <a:t>Design - In your dashboard design show the following</a:t>
          </a:r>
        </a:p>
        <a:p>
          <a:pPr algn="l"/>
          <a:r>
            <a:rPr lang="en-US" sz="1600"/>
            <a:t> </a:t>
          </a:r>
          <a:r>
            <a:rPr lang="en-US" sz="1600" b="1" i="0" u="none" strike="noStrike">
              <a:solidFill>
                <a:srgbClr val="000000"/>
              </a:solidFill>
              <a:effectLst/>
              <a:latin typeface="Calibri" panose="020F0502020204030204" pitchFamily="34" charset="0"/>
            </a:rPr>
            <a:t>1</a:t>
          </a:r>
          <a:r>
            <a:rPr lang="en-US" sz="1600" b="0" i="0" u="none" strike="noStrike">
              <a:solidFill>
                <a:srgbClr val="000000"/>
              </a:solidFill>
              <a:effectLst/>
              <a:latin typeface="Calibri" panose="020F0502020204030204" pitchFamily="34" charset="0"/>
            </a:rPr>
            <a:t>. </a:t>
          </a:r>
          <a:r>
            <a:rPr lang="en-US" sz="1600" b="1" i="0" u="none" strike="noStrike">
              <a:solidFill>
                <a:srgbClr val="000000"/>
              </a:solidFill>
              <a:effectLst/>
              <a:latin typeface="Calibri" panose="020F0502020204030204" pitchFamily="34" charset="0"/>
            </a:rPr>
            <a:t>Metric</a:t>
          </a:r>
          <a:r>
            <a:rPr lang="en-US" sz="1600" b="1" i="0" u="none" strike="noStrike" baseline="0">
              <a:solidFill>
                <a:srgbClr val="000000"/>
              </a:solidFill>
              <a:effectLst/>
              <a:latin typeface="Calibri" panose="020F0502020204030204" pitchFamily="34" charset="0"/>
            </a:rPr>
            <a:t> </a:t>
          </a:r>
        </a:p>
        <a:p>
          <a:pPr algn="l"/>
          <a:r>
            <a:rPr lang="en-US" sz="1600"/>
            <a:t> </a:t>
          </a:r>
          <a:r>
            <a:rPr lang="en-US" sz="1600" b="1" i="0" u="none" strike="noStrike">
              <a:solidFill>
                <a:srgbClr val="000000"/>
              </a:solidFill>
              <a:effectLst/>
              <a:latin typeface="Calibri" panose="020F0502020204030204" pitchFamily="34" charset="0"/>
            </a:rPr>
            <a:t>a. </a:t>
          </a:r>
          <a:r>
            <a:rPr lang="en-US" sz="1600" b="0" i="0" u="none" strike="noStrike">
              <a:solidFill>
                <a:srgbClr val="000000"/>
              </a:solidFill>
              <a:effectLst/>
              <a:latin typeface="Calibri" panose="020F0502020204030204" pitchFamily="34" charset="0"/>
            </a:rPr>
            <a:t>display the total number of games between 2000 and 2022.</a:t>
          </a:r>
          <a:r>
            <a:rPr lang="en-US" sz="1600"/>
            <a:t> </a:t>
          </a:r>
        </a:p>
        <a:p>
          <a:pPr algn="l"/>
          <a:r>
            <a:rPr lang="en-US" sz="1600" b="1" i="0" u="none" strike="noStrike">
              <a:solidFill>
                <a:srgbClr val="000000"/>
              </a:solidFill>
              <a:effectLst/>
              <a:latin typeface="Calibri" panose="020F0502020204030204" pitchFamily="34" charset="0"/>
            </a:rPr>
            <a:t>b. </a:t>
          </a:r>
          <a:r>
            <a:rPr lang="en-US" sz="1600" b="0" i="0" u="none" strike="noStrike">
              <a:solidFill>
                <a:srgbClr val="000000"/>
              </a:solidFill>
              <a:effectLst/>
              <a:latin typeface="Calibri" panose="020F0502020204030204" pitchFamily="34" charset="0"/>
            </a:rPr>
            <a:t>display  the number of premier league title Arsenal  won from 2000-2022.</a:t>
          </a:r>
        </a:p>
        <a:p>
          <a:pPr algn="l"/>
          <a:r>
            <a:rPr lang="en-US" sz="1600"/>
            <a:t> </a:t>
          </a:r>
          <a:r>
            <a:rPr lang="en-US" sz="1600" b="1" i="0" u="none" strike="noStrike">
              <a:solidFill>
                <a:srgbClr val="000000"/>
              </a:solidFill>
              <a:effectLst/>
              <a:latin typeface="Calibri" panose="020F0502020204030204" pitchFamily="34" charset="0"/>
            </a:rPr>
            <a:t>c. </a:t>
          </a:r>
          <a:r>
            <a:rPr lang="en-US" sz="1600" b="0" i="0" u="none" strike="noStrike">
              <a:solidFill>
                <a:srgbClr val="000000"/>
              </a:solidFill>
              <a:effectLst/>
              <a:latin typeface="Calibri" panose="020F0502020204030204" pitchFamily="34" charset="0"/>
            </a:rPr>
            <a:t> display the number of premier league title Chelsea  won from 2000-2022.</a:t>
          </a:r>
        </a:p>
        <a:p>
          <a:pPr algn="l"/>
          <a:r>
            <a:rPr lang="en-US" sz="1600"/>
            <a:t> </a:t>
          </a:r>
          <a:r>
            <a:rPr lang="en-US" sz="1600" b="1" i="0" u="none" strike="noStrike">
              <a:solidFill>
                <a:srgbClr val="000000"/>
              </a:solidFill>
              <a:effectLst/>
              <a:latin typeface="Calibri" panose="020F0502020204030204" pitchFamily="34" charset="0"/>
            </a:rPr>
            <a:t>d. </a:t>
          </a:r>
          <a:r>
            <a:rPr lang="en-US" sz="1600" b="0" i="0" u="none" strike="noStrike">
              <a:solidFill>
                <a:srgbClr val="000000"/>
              </a:solidFill>
              <a:effectLst/>
              <a:latin typeface="Calibri" panose="020F0502020204030204" pitchFamily="34" charset="0"/>
            </a:rPr>
            <a:t> display the number of premier league title Liverpool won from 2000-2022</a:t>
          </a:r>
        </a:p>
        <a:p>
          <a:pPr algn="l"/>
          <a:r>
            <a:rPr lang="en-US" sz="1600"/>
            <a:t> </a:t>
          </a:r>
          <a:r>
            <a:rPr lang="en-US" sz="1600" b="1" i="0" u="none" strike="noStrike">
              <a:solidFill>
                <a:srgbClr val="000000"/>
              </a:solidFill>
              <a:effectLst/>
              <a:latin typeface="Calibri" panose="020F0502020204030204" pitchFamily="34" charset="0"/>
            </a:rPr>
            <a:t>2. Chart </a:t>
          </a:r>
          <a:r>
            <a:rPr lang="en-US" sz="1600"/>
            <a:t> </a:t>
          </a:r>
          <a:r>
            <a:rPr lang="en-US" sz="1600" b="0" i="0" u="none" strike="noStrike">
              <a:solidFill>
                <a:srgbClr val="000000"/>
              </a:solidFill>
              <a:effectLst/>
              <a:latin typeface="Calibri" panose="020F0502020204030204" pitchFamily="34" charset="0"/>
            </a:rPr>
            <a:t>Display the following charts in your dashboard.</a:t>
          </a:r>
        </a:p>
        <a:p>
          <a:pPr algn="l"/>
          <a:r>
            <a:rPr lang="en-US" sz="1600"/>
            <a:t> </a:t>
          </a:r>
          <a:r>
            <a:rPr lang="en-US" sz="1600" b="1" i="0" u="none" strike="noStrike">
              <a:solidFill>
                <a:srgbClr val="000000"/>
              </a:solidFill>
              <a:effectLst/>
              <a:latin typeface="Calibri" panose="020F0502020204030204" pitchFamily="34" charset="0"/>
            </a:rPr>
            <a:t>a. </a:t>
          </a:r>
          <a:r>
            <a:rPr lang="en-US" sz="1600" b="0" i="0" u="none" strike="noStrike">
              <a:solidFill>
                <a:srgbClr val="000000"/>
              </a:solidFill>
              <a:effectLst/>
              <a:latin typeface="Calibri" panose="020F0502020204030204" pitchFamily="34" charset="0"/>
            </a:rPr>
            <a:t>Chart for Q4.</a:t>
          </a:r>
          <a:r>
            <a:rPr lang="en-US" sz="1600"/>
            <a:t> </a:t>
          </a:r>
        </a:p>
        <a:p>
          <a:pPr algn="l"/>
          <a:r>
            <a:rPr lang="en-US" sz="1600" b="1" i="0" u="none" strike="noStrike">
              <a:solidFill>
                <a:srgbClr val="000000"/>
              </a:solidFill>
              <a:effectLst/>
              <a:latin typeface="Calibri" panose="020F0502020204030204" pitchFamily="34" charset="0"/>
            </a:rPr>
            <a:t>b. </a:t>
          </a:r>
          <a:r>
            <a:rPr lang="en-US" sz="1600" b="0" i="0" u="none" strike="noStrike">
              <a:solidFill>
                <a:srgbClr val="000000"/>
              </a:solidFill>
              <a:effectLst/>
              <a:latin typeface="Calibri" panose="020F0502020204030204" pitchFamily="34" charset="0"/>
            </a:rPr>
            <a:t>Chart for Q8.</a:t>
          </a:r>
        </a:p>
        <a:p>
          <a:pPr algn="l"/>
          <a:r>
            <a:rPr lang="en-US" sz="1600"/>
            <a:t> </a:t>
          </a:r>
          <a:r>
            <a:rPr lang="en-US" sz="1600" b="1" i="0" u="none" strike="noStrike">
              <a:solidFill>
                <a:srgbClr val="000000"/>
              </a:solidFill>
              <a:effectLst/>
              <a:latin typeface="Calibri" panose="020F0502020204030204" pitchFamily="34" charset="0"/>
            </a:rPr>
            <a:t>c. </a:t>
          </a:r>
          <a:r>
            <a:rPr lang="en-US" sz="1600" b="0" i="0" u="none" strike="noStrike">
              <a:solidFill>
                <a:srgbClr val="000000"/>
              </a:solidFill>
              <a:effectLst/>
              <a:latin typeface="Calibri" panose="020F0502020204030204" pitchFamily="34" charset="0"/>
            </a:rPr>
            <a:t>Chart for Q9.</a:t>
          </a:r>
        </a:p>
        <a:p>
          <a:pPr algn="l"/>
          <a:r>
            <a:rPr lang="en-US" sz="1600"/>
            <a:t> </a:t>
          </a:r>
          <a:r>
            <a:rPr lang="en-US" sz="1600" b="1" i="0" u="none" strike="noStrike">
              <a:solidFill>
                <a:srgbClr val="000000"/>
              </a:solidFill>
              <a:effectLst/>
              <a:latin typeface="Calibri" panose="020F0502020204030204" pitchFamily="34" charset="0"/>
            </a:rPr>
            <a:t>d. </a:t>
          </a:r>
          <a:r>
            <a:rPr lang="en-US" sz="1600" b="0" i="0" u="none" strike="noStrike">
              <a:solidFill>
                <a:srgbClr val="000000"/>
              </a:solidFill>
              <a:effectLst/>
              <a:latin typeface="Calibri" panose="020F0502020204030204" pitchFamily="34" charset="0"/>
            </a:rPr>
            <a:t>Chart Q13.</a:t>
          </a:r>
        </a:p>
        <a:p>
          <a:pPr algn="l"/>
          <a:r>
            <a:rPr lang="en-US" sz="1600"/>
            <a:t> </a:t>
          </a:r>
          <a:r>
            <a:rPr lang="en-US" sz="1600" b="1" i="0" u="none" strike="noStrike">
              <a:solidFill>
                <a:srgbClr val="000000"/>
              </a:solidFill>
              <a:effectLst/>
              <a:latin typeface="Calibri" panose="020F0502020204030204" pitchFamily="34" charset="0"/>
            </a:rPr>
            <a:t>3. Slicers </a:t>
          </a:r>
          <a:r>
            <a:rPr lang="en-US" sz="1600"/>
            <a:t> </a:t>
          </a:r>
          <a:r>
            <a:rPr lang="en-US" sz="1600" b="0" i="0" u="none" strike="noStrike">
              <a:solidFill>
                <a:srgbClr val="000000"/>
              </a:solidFill>
              <a:effectLst/>
              <a:latin typeface="Calibri" panose="020F0502020204030204" pitchFamily="34" charset="0"/>
            </a:rPr>
            <a:t>Add the following slicers to your dashboard to filter your result</a:t>
          </a:r>
          <a:r>
            <a:rPr lang="en-US" sz="1600"/>
            <a:t> </a:t>
          </a:r>
        </a:p>
        <a:p>
          <a:pPr algn="l"/>
          <a:r>
            <a:rPr lang="en-US" sz="1600" b="1" i="0" u="none" strike="noStrike">
              <a:solidFill>
                <a:srgbClr val="000000"/>
              </a:solidFill>
              <a:effectLst/>
              <a:latin typeface="Calibri" panose="020F0502020204030204" pitchFamily="34" charset="0"/>
            </a:rPr>
            <a:t>a.  </a:t>
          </a:r>
          <a:r>
            <a:rPr lang="en-US" sz="1600" b="0" i="0" u="none" strike="noStrike">
              <a:solidFill>
                <a:srgbClr val="000000"/>
              </a:solidFill>
              <a:effectLst/>
              <a:latin typeface="Calibri" panose="020F0502020204030204" pitchFamily="34" charset="0"/>
            </a:rPr>
            <a:t>season.</a:t>
          </a:r>
        </a:p>
        <a:p>
          <a:pPr algn="l"/>
          <a:r>
            <a:rPr lang="en-US" sz="1600"/>
            <a:t> </a:t>
          </a:r>
          <a:r>
            <a:rPr lang="en-US" sz="1600" b="1" i="0" u="none" strike="noStrike">
              <a:solidFill>
                <a:srgbClr val="000000"/>
              </a:solidFill>
              <a:effectLst/>
              <a:latin typeface="Calibri" panose="020F0502020204030204" pitchFamily="34" charset="0"/>
            </a:rPr>
            <a:t>b. </a:t>
          </a:r>
          <a:r>
            <a:rPr lang="en-US" sz="1600" b="0" i="0" u="none" strike="noStrike">
              <a:solidFill>
                <a:srgbClr val="000000"/>
              </a:solidFill>
              <a:effectLst/>
              <a:latin typeface="Calibri" panose="020F0502020204030204" pitchFamily="34" charset="0"/>
            </a:rPr>
            <a:t> champions_relegated</a:t>
          </a:r>
          <a:r>
            <a:rPr lang="en-US" sz="1600"/>
            <a:t>  </a:t>
          </a:r>
          <a:r>
            <a:rPr lang="en-US" sz="1600" b="0" i="0" u="none" strike="noStrike">
              <a:solidFill>
                <a:srgbClr val="000000"/>
              </a:solidFill>
              <a:effectLst/>
              <a:latin typeface="Calibri" panose="020F0502020204030204" pitchFamily="34" charset="0"/>
              <a:ea typeface="+mn-ea"/>
              <a:cs typeface="+mn-cs"/>
            </a:rPr>
            <a:t>c.</a:t>
          </a:r>
          <a:r>
            <a:rPr lang="en-US" sz="1600" baseline="0"/>
            <a:t> </a:t>
          </a:r>
          <a:r>
            <a:rPr lang="en-US" sz="1600" b="0" i="0" u="none" strike="noStrike">
              <a:solidFill>
                <a:srgbClr val="000000"/>
              </a:solidFill>
              <a:effectLst/>
              <a:latin typeface="Calibri" panose="020F0502020204030204" pitchFamily="34" charset="0"/>
              <a:ea typeface="+mn-ea"/>
              <a:cs typeface="+mn-cs"/>
            </a:rPr>
            <a:t>Team</a:t>
          </a:r>
          <a:endParaRPr lang="en-NG" sz="1600" b="0" i="0" u="none" strike="noStrike">
            <a:solidFill>
              <a:srgbClr val="000000"/>
            </a:solidFill>
            <a:effectLst/>
            <a:latin typeface="Calibri" panose="020F0502020204030204" pitchFamily="34" charset="0"/>
            <a:ea typeface="+mn-ea"/>
            <a:cs typeface="+mn-cs"/>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13</xdr:row>
      <xdr:rowOff>114300</xdr:rowOff>
    </xdr:from>
    <xdr:to>
      <xdr:col>24</xdr:col>
      <xdr:colOff>436877</xdr:colOff>
      <xdr:row>101</xdr:row>
      <xdr:rowOff>152400</xdr:rowOff>
    </xdr:to>
    <xdr:pic>
      <xdr:nvPicPr>
        <xdr:cNvPr id="7" name="Picture 6">
          <a:extLst>
            <a:ext uri="{FF2B5EF4-FFF2-40B4-BE49-F238E27FC236}">
              <a16:creationId xmlns:a16="http://schemas.microsoft.com/office/drawing/2014/main" id="{66E63AF7-8645-187C-5C3F-0C7048DBF57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316480"/>
          <a:ext cx="15067277" cy="16771620"/>
        </a:xfrm>
        <a:prstGeom prst="rect">
          <a:avLst/>
        </a:prstGeom>
        <a:solidFill>
          <a:srgbClr val="3D195B"/>
        </a:solidFill>
        <a:ln>
          <a:solidFill>
            <a:srgbClr val="FFD700"/>
          </a:solidFill>
        </a:ln>
      </xdr:spPr>
    </xdr:pic>
    <xdr:clientData/>
  </xdr:twoCellAnchor>
  <xdr:twoCellAnchor editAs="oneCell">
    <xdr:from>
      <xdr:col>0</xdr:col>
      <xdr:colOff>0</xdr:colOff>
      <xdr:row>0</xdr:row>
      <xdr:rowOff>0</xdr:rowOff>
    </xdr:from>
    <xdr:to>
      <xdr:col>24</xdr:col>
      <xdr:colOff>457200</xdr:colOff>
      <xdr:row>18</xdr:row>
      <xdr:rowOff>15240</xdr:rowOff>
    </xdr:to>
    <xdr:pic>
      <xdr:nvPicPr>
        <xdr:cNvPr id="39" name="Picture 38">
          <a:extLst>
            <a:ext uri="{FF2B5EF4-FFF2-40B4-BE49-F238E27FC236}">
              <a16:creationId xmlns:a16="http://schemas.microsoft.com/office/drawing/2014/main" id="{25E05FF1-8B08-B840-2752-D8625C6BAE3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0"/>
          <a:ext cx="15087600" cy="3131820"/>
        </a:xfrm>
        <a:prstGeom prst="rect">
          <a:avLst/>
        </a:prstGeom>
      </xdr:spPr>
    </xdr:pic>
    <xdr:clientData/>
  </xdr:twoCellAnchor>
  <xdr:twoCellAnchor>
    <xdr:from>
      <xdr:col>6</xdr:col>
      <xdr:colOff>281940</xdr:colOff>
      <xdr:row>0</xdr:row>
      <xdr:rowOff>22860</xdr:rowOff>
    </xdr:from>
    <xdr:to>
      <xdr:col>19</xdr:col>
      <xdr:colOff>434340</xdr:colOff>
      <xdr:row>3</xdr:row>
      <xdr:rowOff>175260</xdr:rowOff>
    </xdr:to>
    <xdr:sp macro="" textlink="">
      <xdr:nvSpPr>
        <xdr:cNvPr id="10" name="Rectangle: Rounded Corners 9">
          <a:extLst>
            <a:ext uri="{FF2B5EF4-FFF2-40B4-BE49-F238E27FC236}">
              <a16:creationId xmlns:a16="http://schemas.microsoft.com/office/drawing/2014/main" id="{580BFDB5-70A6-05CE-D93B-57E6B11E0017}"/>
            </a:ext>
          </a:extLst>
        </xdr:cNvPr>
        <xdr:cNvSpPr/>
      </xdr:nvSpPr>
      <xdr:spPr>
        <a:xfrm>
          <a:off x="3939540" y="22860"/>
          <a:ext cx="8077200" cy="701040"/>
        </a:xfrm>
        <a:prstGeom prst="roundRect">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US" sz="2800" b="1">
              <a:solidFill>
                <a:srgbClr val="FFD700"/>
              </a:solidFill>
              <a:latin typeface="+mn-lt"/>
              <a:ea typeface="+mn-ea"/>
              <a:cs typeface="+mn-cs"/>
            </a:rPr>
            <a:t>PREMIER LEAGUE DASHBOARD 2000-2022 ANALYSIS</a:t>
          </a:r>
          <a:endParaRPr lang="en-NG" sz="2800" b="1">
            <a:solidFill>
              <a:srgbClr val="FFD700"/>
            </a:solidFill>
            <a:latin typeface="+mn-lt"/>
            <a:ea typeface="+mn-ea"/>
            <a:cs typeface="+mn-cs"/>
          </a:endParaRPr>
        </a:p>
      </xdr:txBody>
    </xdr:sp>
    <xdr:clientData/>
  </xdr:twoCellAnchor>
  <xdr:twoCellAnchor>
    <xdr:from>
      <xdr:col>0</xdr:col>
      <xdr:colOff>106680</xdr:colOff>
      <xdr:row>0</xdr:row>
      <xdr:rowOff>137160</xdr:rowOff>
    </xdr:from>
    <xdr:to>
      <xdr:col>5</xdr:col>
      <xdr:colOff>0</xdr:colOff>
      <xdr:row>17</xdr:row>
      <xdr:rowOff>76200</xdr:rowOff>
    </xdr:to>
    <xdr:sp macro="" textlink="">
      <xdr:nvSpPr>
        <xdr:cNvPr id="16" name="Rectangle: Rounded Corners 15">
          <a:extLst>
            <a:ext uri="{FF2B5EF4-FFF2-40B4-BE49-F238E27FC236}">
              <a16:creationId xmlns:a16="http://schemas.microsoft.com/office/drawing/2014/main" id="{4511BD7D-14EA-70E3-404F-9091947C7D44}"/>
            </a:ext>
          </a:extLst>
        </xdr:cNvPr>
        <xdr:cNvSpPr/>
      </xdr:nvSpPr>
      <xdr:spPr>
        <a:xfrm>
          <a:off x="106680" y="137160"/>
          <a:ext cx="2941320" cy="287274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NG" sz="1100">
            <a:solidFill>
              <a:schemeClr val="lt1"/>
            </a:solidFill>
            <a:latin typeface="+mn-lt"/>
            <a:ea typeface="+mn-ea"/>
            <a:cs typeface="+mn-cs"/>
          </a:endParaRPr>
        </a:p>
      </xdr:txBody>
    </xdr:sp>
    <xdr:clientData/>
  </xdr:twoCellAnchor>
  <xdr:twoCellAnchor>
    <xdr:from>
      <xdr:col>20</xdr:col>
      <xdr:colOff>22860</xdr:colOff>
      <xdr:row>0</xdr:row>
      <xdr:rowOff>114300</xdr:rowOff>
    </xdr:from>
    <xdr:to>
      <xdr:col>23</xdr:col>
      <xdr:colOff>45720</xdr:colOff>
      <xdr:row>3</xdr:row>
      <xdr:rowOff>60960</xdr:rowOff>
    </xdr:to>
    <xdr:sp macro="" textlink="">
      <xdr:nvSpPr>
        <xdr:cNvPr id="22" name="Arrow: Right 21">
          <a:extLst>
            <a:ext uri="{FF2B5EF4-FFF2-40B4-BE49-F238E27FC236}">
              <a16:creationId xmlns:a16="http://schemas.microsoft.com/office/drawing/2014/main" id="{0E3D31B7-6177-1F1A-2DD5-35FC84207DE6}"/>
            </a:ext>
          </a:extLst>
        </xdr:cNvPr>
        <xdr:cNvSpPr/>
      </xdr:nvSpPr>
      <xdr:spPr>
        <a:xfrm>
          <a:off x="12214860" y="114300"/>
          <a:ext cx="1851660" cy="495300"/>
        </a:xfrm>
        <a:prstGeom prst="rightArrow">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b="1">
              <a:solidFill>
                <a:schemeClr val="lt1"/>
              </a:solidFill>
              <a:latin typeface="+mn-lt"/>
              <a:ea typeface="+mn-ea"/>
              <a:cs typeface="+mn-cs"/>
            </a:rPr>
            <a:t>EDITED BY : BLUEPRINTFX</a:t>
          </a:r>
          <a:endParaRPr lang="en-NG" sz="1100" b="1">
            <a:solidFill>
              <a:schemeClr val="lt1"/>
            </a:solidFill>
            <a:latin typeface="+mn-lt"/>
            <a:ea typeface="+mn-ea"/>
            <a:cs typeface="+mn-cs"/>
          </a:endParaRPr>
        </a:p>
        <a:p>
          <a:pPr marL="0" indent="0" algn="l"/>
          <a:endParaRPr lang="en-NG" sz="1100" b="1">
            <a:solidFill>
              <a:schemeClr val="lt1"/>
            </a:solidFill>
            <a:latin typeface="+mn-lt"/>
            <a:ea typeface="+mn-ea"/>
            <a:cs typeface="+mn-cs"/>
          </a:endParaRPr>
        </a:p>
      </xdr:txBody>
    </xdr:sp>
    <xdr:clientData/>
  </xdr:twoCellAnchor>
  <xdr:twoCellAnchor>
    <xdr:from>
      <xdr:col>0</xdr:col>
      <xdr:colOff>0</xdr:colOff>
      <xdr:row>19</xdr:row>
      <xdr:rowOff>15240</xdr:rowOff>
    </xdr:from>
    <xdr:to>
      <xdr:col>7</xdr:col>
      <xdr:colOff>388620</xdr:colOff>
      <xdr:row>37</xdr:row>
      <xdr:rowOff>175260</xdr:rowOff>
    </xdr:to>
    <xdr:sp macro="" textlink="">
      <xdr:nvSpPr>
        <xdr:cNvPr id="5" name="Rectangle: Rounded Corners 4">
          <a:extLst>
            <a:ext uri="{FF2B5EF4-FFF2-40B4-BE49-F238E27FC236}">
              <a16:creationId xmlns:a16="http://schemas.microsoft.com/office/drawing/2014/main" id="{328522B8-3159-903F-2059-EA76F38D51F1}"/>
            </a:ext>
          </a:extLst>
        </xdr:cNvPr>
        <xdr:cNvSpPr/>
      </xdr:nvSpPr>
      <xdr:spPr>
        <a:xfrm>
          <a:off x="0" y="3314700"/>
          <a:ext cx="4655820" cy="3451860"/>
        </a:xfrm>
        <a:prstGeom prst="roundRect">
          <a:avLst>
            <a:gd name="adj" fmla="val 7395"/>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NG" sz="1100">
            <a:solidFill>
              <a:schemeClr val="lt1"/>
            </a:solidFill>
            <a:latin typeface="+mn-lt"/>
            <a:ea typeface="+mn-ea"/>
            <a:cs typeface="+mn-cs"/>
          </a:endParaRPr>
        </a:p>
      </xdr:txBody>
    </xdr:sp>
    <xdr:clientData/>
  </xdr:twoCellAnchor>
  <xdr:twoCellAnchor>
    <xdr:from>
      <xdr:col>0</xdr:col>
      <xdr:colOff>152400</xdr:colOff>
      <xdr:row>19</xdr:row>
      <xdr:rowOff>144780</xdr:rowOff>
    </xdr:from>
    <xdr:to>
      <xdr:col>7</xdr:col>
      <xdr:colOff>213360</xdr:colOff>
      <xdr:row>37</xdr:row>
      <xdr:rowOff>27664</xdr:rowOff>
    </xdr:to>
    <xdr:graphicFrame macro="">
      <xdr:nvGraphicFramePr>
        <xdr:cNvPr id="49" name="Chart 48">
          <a:extLst>
            <a:ext uri="{FF2B5EF4-FFF2-40B4-BE49-F238E27FC236}">
              <a16:creationId xmlns:a16="http://schemas.microsoft.com/office/drawing/2014/main" id="{42CCAE10-A496-4EB0-A294-E770E3BC93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472440</xdr:colOff>
      <xdr:row>19</xdr:row>
      <xdr:rowOff>83820</xdr:rowOff>
    </xdr:from>
    <xdr:to>
      <xdr:col>15</xdr:col>
      <xdr:colOff>304800</xdr:colOff>
      <xdr:row>38</xdr:row>
      <xdr:rowOff>60960</xdr:rowOff>
    </xdr:to>
    <xdr:sp macro="" textlink="">
      <xdr:nvSpPr>
        <xdr:cNvPr id="50" name="Rectangle: Rounded Corners 49">
          <a:extLst>
            <a:ext uri="{FF2B5EF4-FFF2-40B4-BE49-F238E27FC236}">
              <a16:creationId xmlns:a16="http://schemas.microsoft.com/office/drawing/2014/main" id="{C8A48CB7-3A16-B614-CAAE-38524AF13A06}"/>
            </a:ext>
          </a:extLst>
        </xdr:cNvPr>
        <xdr:cNvSpPr/>
      </xdr:nvSpPr>
      <xdr:spPr>
        <a:xfrm>
          <a:off x="4739640" y="3383280"/>
          <a:ext cx="4709160" cy="3451860"/>
        </a:xfrm>
        <a:prstGeom prst="roundRect">
          <a:avLst>
            <a:gd name="adj" fmla="val 7395"/>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NG" sz="1100">
            <a:solidFill>
              <a:schemeClr val="lt1"/>
            </a:solidFill>
            <a:latin typeface="+mn-lt"/>
            <a:ea typeface="+mn-ea"/>
            <a:cs typeface="+mn-cs"/>
          </a:endParaRPr>
        </a:p>
      </xdr:txBody>
    </xdr:sp>
    <xdr:clientData/>
  </xdr:twoCellAnchor>
  <xdr:twoCellAnchor>
    <xdr:from>
      <xdr:col>7</xdr:col>
      <xdr:colOff>563880</xdr:colOff>
      <xdr:row>20</xdr:row>
      <xdr:rowOff>15240</xdr:rowOff>
    </xdr:from>
    <xdr:to>
      <xdr:col>15</xdr:col>
      <xdr:colOff>213360</xdr:colOff>
      <xdr:row>37</xdr:row>
      <xdr:rowOff>175260</xdr:rowOff>
    </xdr:to>
    <xdr:graphicFrame macro="">
      <xdr:nvGraphicFramePr>
        <xdr:cNvPr id="51" name="Chart 50">
          <a:extLst>
            <a:ext uri="{FF2B5EF4-FFF2-40B4-BE49-F238E27FC236}">
              <a16:creationId xmlns:a16="http://schemas.microsoft.com/office/drawing/2014/main" id="{FCCD7CA0-74FD-4581-B982-0958DD7E72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60960</xdr:colOff>
      <xdr:row>2</xdr:row>
      <xdr:rowOff>30480</xdr:rowOff>
    </xdr:from>
    <xdr:to>
      <xdr:col>5</xdr:col>
      <xdr:colOff>396240</xdr:colOff>
      <xdr:row>13</xdr:row>
      <xdr:rowOff>152400</xdr:rowOff>
    </xdr:to>
    <xdr:sp macro="" textlink="">
      <xdr:nvSpPr>
        <xdr:cNvPr id="55" name="Rectangle: Rounded Corners 54">
          <a:extLst>
            <a:ext uri="{FF2B5EF4-FFF2-40B4-BE49-F238E27FC236}">
              <a16:creationId xmlns:a16="http://schemas.microsoft.com/office/drawing/2014/main" id="{39CA87CC-D5C6-E377-45C7-641F0BE566F1}"/>
            </a:ext>
          </a:extLst>
        </xdr:cNvPr>
        <xdr:cNvSpPr/>
      </xdr:nvSpPr>
      <xdr:spPr>
        <a:xfrm>
          <a:off x="1889760" y="396240"/>
          <a:ext cx="1554480" cy="195834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0</xdr:col>
      <xdr:colOff>0</xdr:colOff>
      <xdr:row>0</xdr:row>
      <xdr:rowOff>0</xdr:rowOff>
    </xdr:from>
    <xdr:to>
      <xdr:col>6</xdr:col>
      <xdr:colOff>220980</xdr:colOff>
      <xdr:row>18</xdr:row>
      <xdr:rowOff>95220</xdr:rowOff>
    </xdr:to>
    <xdr:grpSp>
      <xdr:nvGrpSpPr>
        <xdr:cNvPr id="66" name="Group 65">
          <a:extLst>
            <a:ext uri="{FF2B5EF4-FFF2-40B4-BE49-F238E27FC236}">
              <a16:creationId xmlns:a16="http://schemas.microsoft.com/office/drawing/2014/main" id="{3394038A-38CF-39AD-DE3A-2308A40F0DD7}"/>
            </a:ext>
          </a:extLst>
        </xdr:cNvPr>
        <xdr:cNvGrpSpPr/>
      </xdr:nvGrpSpPr>
      <xdr:grpSpPr>
        <a:xfrm>
          <a:off x="0" y="0"/>
          <a:ext cx="3878580" cy="3211800"/>
          <a:chOff x="22860" y="0"/>
          <a:chExt cx="3878580" cy="3211800"/>
        </a:xfrm>
      </xdr:grpSpPr>
      <xdr:sp macro="" textlink="">
        <xdr:nvSpPr>
          <xdr:cNvPr id="54" name="Rectangle: Rounded Corners 53">
            <a:extLst>
              <a:ext uri="{FF2B5EF4-FFF2-40B4-BE49-F238E27FC236}">
                <a16:creationId xmlns:a16="http://schemas.microsoft.com/office/drawing/2014/main" id="{2D7B11E8-C640-85DE-58AD-B3631FAAE812}"/>
              </a:ext>
            </a:extLst>
          </xdr:cNvPr>
          <xdr:cNvSpPr/>
        </xdr:nvSpPr>
        <xdr:spPr>
          <a:xfrm>
            <a:off x="99060" y="106680"/>
            <a:ext cx="3802380" cy="3040380"/>
          </a:xfrm>
          <a:prstGeom prst="roundRect">
            <a:avLst>
              <a:gd name="adj" fmla="val 8246"/>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NG" sz="1100">
              <a:solidFill>
                <a:schemeClr val="lt1"/>
              </a:solidFill>
              <a:latin typeface="+mn-lt"/>
              <a:ea typeface="+mn-ea"/>
              <a:cs typeface="+mn-cs"/>
            </a:endParaRPr>
          </a:p>
        </xdr:txBody>
      </xdr:sp>
      <xdr:sp macro="" textlink="">
        <xdr:nvSpPr>
          <xdr:cNvPr id="56" name="Rectangle: Rounded Corners 55">
            <a:extLst>
              <a:ext uri="{FF2B5EF4-FFF2-40B4-BE49-F238E27FC236}">
                <a16:creationId xmlns:a16="http://schemas.microsoft.com/office/drawing/2014/main" id="{CDA77B46-8D6E-4617-B69E-C14E5FF4CBEF}"/>
              </a:ext>
            </a:extLst>
          </xdr:cNvPr>
          <xdr:cNvSpPr/>
        </xdr:nvSpPr>
        <xdr:spPr>
          <a:xfrm>
            <a:off x="2491740" y="76200"/>
            <a:ext cx="1318260" cy="211836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r>
              <a:rPr lang="en-US" sz="2400" b="1">
                <a:solidFill>
                  <a:srgbClr val="FDF6E3"/>
                </a:solidFill>
                <a:latin typeface="+mn-lt"/>
                <a:ea typeface="+mn-ea"/>
                <a:cs typeface="+mn-cs"/>
              </a:rPr>
              <a:t>Total EPL Games (2000-2022)</a:t>
            </a:r>
            <a:endParaRPr lang="en-NG" sz="2400" b="1">
              <a:solidFill>
                <a:srgbClr val="FDF6E3"/>
              </a:solidFill>
              <a:latin typeface="+mn-lt"/>
              <a:ea typeface="+mn-ea"/>
              <a:cs typeface="+mn-cs"/>
            </a:endParaRPr>
          </a:p>
        </xdr:txBody>
      </xdr:sp>
      <xdr:sp macro="" textlink="'pivot table'!B4">
        <xdr:nvSpPr>
          <xdr:cNvPr id="59" name="Rectangle: Rounded Corners 58">
            <a:extLst>
              <a:ext uri="{FF2B5EF4-FFF2-40B4-BE49-F238E27FC236}">
                <a16:creationId xmlns:a16="http://schemas.microsoft.com/office/drawing/2014/main" id="{C321B706-92C7-4650-A338-8CC18C535C10}"/>
              </a:ext>
            </a:extLst>
          </xdr:cNvPr>
          <xdr:cNvSpPr/>
        </xdr:nvSpPr>
        <xdr:spPr>
          <a:xfrm>
            <a:off x="1615440" y="2004060"/>
            <a:ext cx="2255520" cy="120774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874DE5BF-9C64-46DF-A02A-772F5871D4EA}" type="TxLink">
              <a:rPr lang="en-US" sz="6000" b="1" i="0" u="none" strike="noStrike">
                <a:solidFill>
                  <a:srgbClr val="FFD700"/>
                </a:solidFill>
                <a:latin typeface="Aptos Narrow"/>
                <a:ea typeface="+mn-ea"/>
                <a:cs typeface="+mn-cs"/>
              </a:rPr>
              <a:pPr marL="0" indent="0" algn="l"/>
              <a:t>16720</a:t>
            </a:fld>
            <a:endParaRPr lang="en-NG" sz="6000" b="1" i="0" u="none" strike="noStrike">
              <a:solidFill>
                <a:srgbClr val="FFD700"/>
              </a:solidFill>
              <a:latin typeface="Aptos Narrow"/>
              <a:ea typeface="+mn-ea"/>
              <a:cs typeface="+mn-cs"/>
            </a:endParaRPr>
          </a:p>
        </xdr:txBody>
      </xdr:sp>
      <xdr:pic>
        <xdr:nvPicPr>
          <xdr:cNvPr id="64" name="Picture 63">
            <a:extLst>
              <a:ext uri="{FF2B5EF4-FFF2-40B4-BE49-F238E27FC236}">
                <a16:creationId xmlns:a16="http://schemas.microsoft.com/office/drawing/2014/main" id="{A972BCC1-CBC1-9EA4-7768-BE778C46294F}"/>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backgroundRemoval t="10000" b="90000" l="10000" r="90000"/>
                    </a14:imgEffect>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22860" y="0"/>
            <a:ext cx="3512820" cy="3009899"/>
          </a:xfrm>
          <a:prstGeom prst="rect">
            <a:avLst/>
          </a:prstGeom>
        </xdr:spPr>
      </xdr:pic>
    </xdr:grpSp>
    <xdr:clientData/>
  </xdr:twoCellAnchor>
  <xdr:twoCellAnchor>
    <xdr:from>
      <xdr:col>15</xdr:col>
      <xdr:colOff>350520</xdr:colOff>
      <xdr:row>19</xdr:row>
      <xdr:rowOff>68580</xdr:rowOff>
    </xdr:from>
    <xdr:to>
      <xdr:col>23</xdr:col>
      <xdr:colOff>129540</xdr:colOff>
      <xdr:row>38</xdr:row>
      <xdr:rowOff>45720</xdr:rowOff>
    </xdr:to>
    <xdr:sp macro="" textlink="">
      <xdr:nvSpPr>
        <xdr:cNvPr id="67" name="Rectangle: Rounded Corners 66">
          <a:extLst>
            <a:ext uri="{FF2B5EF4-FFF2-40B4-BE49-F238E27FC236}">
              <a16:creationId xmlns:a16="http://schemas.microsoft.com/office/drawing/2014/main" id="{DE9A3CEA-57E3-9206-AED1-ED2C307F3268}"/>
            </a:ext>
          </a:extLst>
        </xdr:cNvPr>
        <xdr:cNvSpPr/>
      </xdr:nvSpPr>
      <xdr:spPr>
        <a:xfrm>
          <a:off x="9494520" y="3368040"/>
          <a:ext cx="4655820" cy="3451860"/>
        </a:xfrm>
        <a:prstGeom prst="roundRect">
          <a:avLst>
            <a:gd name="adj" fmla="val 5408"/>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NG" sz="1100">
            <a:solidFill>
              <a:schemeClr val="lt1"/>
            </a:solidFill>
            <a:latin typeface="+mn-lt"/>
            <a:ea typeface="+mn-ea"/>
            <a:cs typeface="+mn-cs"/>
          </a:endParaRPr>
        </a:p>
      </xdr:txBody>
    </xdr:sp>
    <xdr:clientData/>
  </xdr:twoCellAnchor>
  <xdr:twoCellAnchor>
    <xdr:from>
      <xdr:col>15</xdr:col>
      <xdr:colOff>464820</xdr:colOff>
      <xdr:row>19</xdr:row>
      <xdr:rowOff>129540</xdr:rowOff>
    </xdr:from>
    <xdr:to>
      <xdr:col>23</xdr:col>
      <xdr:colOff>7620</xdr:colOff>
      <xdr:row>37</xdr:row>
      <xdr:rowOff>175260</xdr:rowOff>
    </xdr:to>
    <xdr:graphicFrame macro="">
      <xdr:nvGraphicFramePr>
        <xdr:cNvPr id="68" name="champions">
          <a:extLst>
            <a:ext uri="{FF2B5EF4-FFF2-40B4-BE49-F238E27FC236}">
              <a16:creationId xmlns:a16="http://schemas.microsoft.com/office/drawing/2014/main" id="{6F82F3B4-A003-40A1-9914-4AA402099B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83820</xdr:colOff>
      <xdr:row>38</xdr:row>
      <xdr:rowOff>129540</xdr:rowOff>
    </xdr:from>
    <xdr:to>
      <xdr:col>9</xdr:col>
      <xdr:colOff>129540</xdr:colOff>
      <xdr:row>57</xdr:row>
      <xdr:rowOff>106680</xdr:rowOff>
    </xdr:to>
    <xdr:sp macro="" textlink="">
      <xdr:nvSpPr>
        <xdr:cNvPr id="69" name="Rectangle: Rounded Corners 68">
          <a:extLst>
            <a:ext uri="{FF2B5EF4-FFF2-40B4-BE49-F238E27FC236}">
              <a16:creationId xmlns:a16="http://schemas.microsoft.com/office/drawing/2014/main" id="{2B69D09C-53D1-208C-F2F5-EA9308E9651B}"/>
            </a:ext>
          </a:extLst>
        </xdr:cNvPr>
        <xdr:cNvSpPr/>
      </xdr:nvSpPr>
      <xdr:spPr>
        <a:xfrm>
          <a:off x="83820" y="6903720"/>
          <a:ext cx="5532120" cy="3451860"/>
        </a:xfrm>
        <a:prstGeom prst="roundRect">
          <a:avLst>
            <a:gd name="adj" fmla="val 7395"/>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NG" sz="1100">
            <a:solidFill>
              <a:schemeClr val="lt1"/>
            </a:solidFill>
            <a:latin typeface="+mn-lt"/>
            <a:ea typeface="+mn-ea"/>
            <a:cs typeface="+mn-cs"/>
          </a:endParaRPr>
        </a:p>
      </xdr:txBody>
    </xdr:sp>
    <xdr:clientData/>
  </xdr:twoCellAnchor>
  <xdr:twoCellAnchor>
    <xdr:from>
      <xdr:col>0</xdr:col>
      <xdr:colOff>388620</xdr:colOff>
      <xdr:row>38</xdr:row>
      <xdr:rowOff>144780</xdr:rowOff>
    </xdr:from>
    <xdr:to>
      <xdr:col>9</xdr:col>
      <xdr:colOff>15240</xdr:colOff>
      <xdr:row>56</xdr:row>
      <xdr:rowOff>134178</xdr:rowOff>
    </xdr:to>
    <xdr:graphicFrame macro="">
      <xdr:nvGraphicFramePr>
        <xdr:cNvPr id="70" name="Chart 69">
          <a:extLst>
            <a:ext uri="{FF2B5EF4-FFF2-40B4-BE49-F238E27FC236}">
              <a16:creationId xmlns:a16="http://schemas.microsoft.com/office/drawing/2014/main" id="{A0B34E9C-AC1E-41A1-9FF7-B923100C2C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565052</xdr:colOff>
      <xdr:row>11</xdr:row>
      <xdr:rowOff>175286</xdr:rowOff>
    </xdr:from>
    <xdr:to>
      <xdr:col>15</xdr:col>
      <xdr:colOff>192112</xdr:colOff>
      <xdr:row>16</xdr:row>
      <xdr:rowOff>121920</xdr:rowOff>
    </xdr:to>
    <xdr:sp macro="" textlink="'pivot table'!KR8">
      <xdr:nvSpPr>
        <xdr:cNvPr id="34" name="Rectangle: Rounded Corners 33">
          <a:extLst>
            <a:ext uri="{FF2B5EF4-FFF2-40B4-BE49-F238E27FC236}">
              <a16:creationId xmlns:a16="http://schemas.microsoft.com/office/drawing/2014/main" id="{77AB3A67-069B-B315-F6A2-6A559F4C388B}"/>
            </a:ext>
          </a:extLst>
        </xdr:cNvPr>
        <xdr:cNvSpPr/>
      </xdr:nvSpPr>
      <xdr:spPr>
        <a:xfrm>
          <a:off x="8489852" y="2011706"/>
          <a:ext cx="846260" cy="861034"/>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fld id="{A746D5D9-AA7D-4345-9620-0BE29B70B70B}" type="TxLink">
            <a:rPr lang="en-US" sz="6000" b="1" i="0" u="none" strike="noStrike">
              <a:solidFill>
                <a:srgbClr val="FFD700"/>
              </a:solidFill>
              <a:latin typeface="Aptos Narrow"/>
              <a:ea typeface="+mn-ea"/>
              <a:cs typeface="+mn-cs"/>
            </a:rPr>
            <a:pPr marL="0" marR="0" lvl="0" indent="0" algn="l" defTabSz="914400" eaLnBrk="1" fontAlgn="auto" latinLnBrk="0" hangingPunct="1">
              <a:lnSpc>
                <a:spcPct val="100000"/>
              </a:lnSpc>
              <a:spcBef>
                <a:spcPts val="0"/>
              </a:spcBef>
              <a:spcAft>
                <a:spcPts val="0"/>
              </a:spcAft>
              <a:buClrTx/>
              <a:buSzTx/>
              <a:buFontTx/>
              <a:buNone/>
              <a:tabLst/>
              <a:defRPr/>
            </a:pPr>
            <a:t> </a:t>
          </a:fld>
          <a:endParaRPr lang="en-NG" sz="6000" b="1" i="0" u="none" strike="noStrike">
            <a:solidFill>
              <a:srgbClr val="FFD700"/>
            </a:solidFill>
            <a:latin typeface="Aptos Narrow"/>
            <a:ea typeface="+mn-ea"/>
            <a:cs typeface="+mn-cs"/>
          </a:endParaRPr>
        </a:p>
      </xdr:txBody>
    </xdr:sp>
    <xdr:clientData/>
  </xdr:twoCellAnchor>
  <xdr:twoCellAnchor>
    <xdr:from>
      <xdr:col>10</xdr:col>
      <xdr:colOff>31653</xdr:colOff>
      <xdr:row>10</xdr:row>
      <xdr:rowOff>109255</xdr:rowOff>
    </xdr:from>
    <xdr:to>
      <xdr:col>10</xdr:col>
      <xdr:colOff>418515</xdr:colOff>
      <xdr:row>14</xdr:row>
      <xdr:rowOff>64402</xdr:rowOff>
    </xdr:to>
    <xdr:pic>
      <xdr:nvPicPr>
        <xdr:cNvPr id="17" name="Picture 16">
          <a:extLst>
            <a:ext uri="{FF2B5EF4-FFF2-40B4-BE49-F238E27FC236}">
              <a16:creationId xmlns:a16="http://schemas.microsoft.com/office/drawing/2014/main" id="{26E58CF8-0E38-C3B8-0E99-F98E38B11C73}"/>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6127653" y="1762795"/>
          <a:ext cx="386862" cy="686667"/>
        </a:xfrm>
        <a:prstGeom prst="rect">
          <a:avLst/>
        </a:prstGeom>
      </xdr:spPr>
    </xdr:pic>
    <xdr:clientData/>
  </xdr:twoCellAnchor>
  <xdr:twoCellAnchor>
    <xdr:from>
      <xdr:col>8</xdr:col>
      <xdr:colOff>374553</xdr:colOff>
      <xdr:row>9</xdr:row>
      <xdr:rowOff>124495</xdr:rowOff>
    </xdr:from>
    <xdr:to>
      <xdr:col>9</xdr:col>
      <xdr:colOff>151815</xdr:colOff>
      <xdr:row>13</xdr:row>
      <xdr:rowOff>79642</xdr:rowOff>
    </xdr:to>
    <xdr:pic>
      <xdr:nvPicPr>
        <xdr:cNvPr id="18" name="Picture 17">
          <a:extLst>
            <a:ext uri="{FF2B5EF4-FFF2-40B4-BE49-F238E27FC236}">
              <a16:creationId xmlns:a16="http://schemas.microsoft.com/office/drawing/2014/main" id="{DCEE650E-A1D8-34DF-3A48-B4099B4CAAB8}"/>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5251353" y="1595155"/>
          <a:ext cx="386862" cy="686667"/>
        </a:xfrm>
        <a:prstGeom prst="rect">
          <a:avLst/>
        </a:prstGeom>
      </xdr:spPr>
    </xdr:pic>
    <xdr:clientData/>
  </xdr:twoCellAnchor>
  <xdr:twoCellAnchor>
    <xdr:from>
      <xdr:col>8</xdr:col>
      <xdr:colOff>223336</xdr:colOff>
      <xdr:row>9</xdr:row>
      <xdr:rowOff>55319</xdr:rowOff>
    </xdr:from>
    <xdr:to>
      <xdr:col>8</xdr:col>
      <xdr:colOff>602015</xdr:colOff>
      <xdr:row>13</xdr:row>
      <xdr:rowOff>134</xdr:rowOff>
    </xdr:to>
    <xdr:pic>
      <xdr:nvPicPr>
        <xdr:cNvPr id="92" name="Picture 91">
          <a:extLst>
            <a:ext uri="{FF2B5EF4-FFF2-40B4-BE49-F238E27FC236}">
              <a16:creationId xmlns:a16="http://schemas.microsoft.com/office/drawing/2014/main" id="{285BBA85-4068-1A03-4AC5-8EE6F068EA92}"/>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5100136" y="1525979"/>
          <a:ext cx="378679" cy="676335"/>
        </a:xfrm>
        <a:prstGeom prst="rect">
          <a:avLst/>
        </a:prstGeom>
      </xdr:spPr>
    </xdr:pic>
    <xdr:clientData/>
  </xdr:twoCellAnchor>
  <xdr:twoCellAnchor>
    <xdr:from>
      <xdr:col>14</xdr:col>
      <xdr:colOff>213360</xdr:colOff>
      <xdr:row>11</xdr:row>
      <xdr:rowOff>144780</xdr:rowOff>
    </xdr:from>
    <xdr:to>
      <xdr:col>15</xdr:col>
      <xdr:colOff>259080</xdr:colOff>
      <xdr:row>16</xdr:row>
      <xdr:rowOff>144780</xdr:rowOff>
    </xdr:to>
    <xdr:sp macro="" textlink="'pivot table'!KY5">
      <xdr:nvSpPr>
        <xdr:cNvPr id="6" name="Rectangle: Rounded Corners 5">
          <a:extLst>
            <a:ext uri="{FF2B5EF4-FFF2-40B4-BE49-F238E27FC236}">
              <a16:creationId xmlns:a16="http://schemas.microsoft.com/office/drawing/2014/main" id="{FADD0F9E-A9EA-ECA9-C33A-44A7D44D928E}"/>
            </a:ext>
          </a:extLst>
        </xdr:cNvPr>
        <xdr:cNvSpPr/>
      </xdr:nvSpPr>
      <xdr:spPr>
        <a:xfrm>
          <a:off x="8747760" y="1981200"/>
          <a:ext cx="655320" cy="91440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40B227F7-037C-4F92-ADA8-0B7BDDE606F2}" type="TxLink">
            <a:rPr lang="en-US" sz="6600" b="1">
              <a:solidFill>
                <a:srgbClr val="FFD700"/>
              </a:solidFill>
              <a:latin typeface="+mn-lt"/>
              <a:ea typeface="+mn-ea"/>
              <a:cs typeface="+mn-cs"/>
            </a:rPr>
            <a:pPr marL="0" indent="0" algn="l"/>
            <a:t> </a:t>
          </a:fld>
          <a:endParaRPr lang="en-NG" sz="6600" b="1">
            <a:solidFill>
              <a:srgbClr val="FFD700"/>
            </a:solidFill>
            <a:latin typeface="+mn-lt"/>
            <a:ea typeface="+mn-ea"/>
            <a:cs typeface="+mn-cs"/>
          </a:endParaRPr>
        </a:p>
      </xdr:txBody>
    </xdr:sp>
    <xdr:clientData/>
  </xdr:twoCellAnchor>
  <xdr:twoCellAnchor editAs="oneCell">
    <xdr:from>
      <xdr:col>19</xdr:col>
      <xdr:colOff>266700</xdr:colOff>
      <xdr:row>39</xdr:row>
      <xdr:rowOff>106680</xdr:rowOff>
    </xdr:from>
    <xdr:to>
      <xdr:col>22</xdr:col>
      <xdr:colOff>266700</xdr:colOff>
      <xdr:row>53</xdr:row>
      <xdr:rowOff>127635</xdr:rowOff>
    </xdr:to>
    <mc:AlternateContent xmlns:mc="http://schemas.openxmlformats.org/markup-compatibility/2006" xmlns:a14="http://schemas.microsoft.com/office/drawing/2010/main">
      <mc:Choice Requires="a14">
        <xdr:graphicFrame macro="">
          <xdr:nvGraphicFramePr>
            <xdr:cNvPr id="53" name="Season">
              <a:extLst>
                <a:ext uri="{FF2B5EF4-FFF2-40B4-BE49-F238E27FC236}">
                  <a16:creationId xmlns:a16="http://schemas.microsoft.com/office/drawing/2014/main" id="{6E89E1F6-129E-229F-B7D7-E353F1353B10}"/>
                </a:ext>
              </a:extLst>
            </xdr:cNvPr>
            <xdr:cNvGraphicFramePr/>
          </xdr:nvGraphicFramePr>
          <xdr:xfrm>
            <a:off x="0" y="0"/>
            <a:ext cx="0" cy="0"/>
          </xdr:xfrm>
          <a:graphic>
            <a:graphicData uri="http://schemas.microsoft.com/office/drawing/2010/slicer">
              <sle:slicer xmlns:sle="http://schemas.microsoft.com/office/drawing/2010/slicer" name="Season"/>
            </a:graphicData>
          </a:graphic>
        </xdr:graphicFrame>
      </mc:Choice>
      <mc:Fallback xmlns="">
        <xdr:sp macro="" textlink="">
          <xdr:nvSpPr>
            <xdr:cNvPr id="0" name=""/>
            <xdr:cNvSpPr>
              <a:spLocks noTextEdit="1"/>
            </xdr:cNvSpPr>
          </xdr:nvSpPr>
          <xdr:spPr>
            <a:xfrm>
              <a:off x="11849100" y="7703820"/>
              <a:ext cx="1828800" cy="258127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434340</xdr:colOff>
      <xdr:row>39</xdr:row>
      <xdr:rowOff>144780</xdr:rowOff>
    </xdr:from>
    <xdr:to>
      <xdr:col>17</xdr:col>
      <xdr:colOff>434340</xdr:colOff>
      <xdr:row>53</xdr:row>
      <xdr:rowOff>165735</xdr:rowOff>
    </xdr:to>
    <mc:AlternateContent xmlns:mc="http://schemas.openxmlformats.org/markup-compatibility/2006" xmlns:a14="http://schemas.microsoft.com/office/drawing/2010/main">
      <mc:Choice Requires="a14">
        <xdr:graphicFrame macro="">
          <xdr:nvGraphicFramePr>
            <xdr:cNvPr id="57" name="Champions_Relegated Group">
              <a:extLst>
                <a:ext uri="{FF2B5EF4-FFF2-40B4-BE49-F238E27FC236}">
                  <a16:creationId xmlns:a16="http://schemas.microsoft.com/office/drawing/2014/main" id="{DF07B6B5-B2CD-EAF6-6A62-0B25CEF93D62}"/>
                </a:ext>
              </a:extLst>
            </xdr:cNvPr>
            <xdr:cNvGraphicFramePr/>
          </xdr:nvGraphicFramePr>
          <xdr:xfrm>
            <a:off x="0" y="0"/>
            <a:ext cx="0" cy="0"/>
          </xdr:xfrm>
          <a:graphic>
            <a:graphicData uri="http://schemas.microsoft.com/office/drawing/2010/slicer">
              <sle:slicer xmlns:sle="http://schemas.microsoft.com/office/drawing/2010/slicer" name="Champions_Relegated Group"/>
            </a:graphicData>
          </a:graphic>
        </xdr:graphicFrame>
      </mc:Choice>
      <mc:Fallback xmlns="">
        <xdr:sp macro="" textlink="">
          <xdr:nvSpPr>
            <xdr:cNvPr id="0" name=""/>
            <xdr:cNvSpPr>
              <a:spLocks noTextEdit="1"/>
            </xdr:cNvSpPr>
          </xdr:nvSpPr>
          <xdr:spPr>
            <a:xfrm>
              <a:off x="8968740" y="7741920"/>
              <a:ext cx="1828800" cy="258127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441960</xdr:colOff>
      <xdr:row>2</xdr:row>
      <xdr:rowOff>38100</xdr:rowOff>
    </xdr:from>
    <xdr:to>
      <xdr:col>22</xdr:col>
      <xdr:colOff>579120</xdr:colOff>
      <xdr:row>17</xdr:row>
      <xdr:rowOff>53340</xdr:rowOff>
    </xdr:to>
    <xdr:grpSp>
      <xdr:nvGrpSpPr>
        <xdr:cNvPr id="28" name="Group 27">
          <a:extLst>
            <a:ext uri="{FF2B5EF4-FFF2-40B4-BE49-F238E27FC236}">
              <a16:creationId xmlns:a16="http://schemas.microsoft.com/office/drawing/2014/main" id="{7E99E32B-8B8B-9818-60D4-1D5F8DA84685}"/>
            </a:ext>
          </a:extLst>
        </xdr:cNvPr>
        <xdr:cNvGrpSpPr/>
      </xdr:nvGrpSpPr>
      <xdr:grpSpPr>
        <a:xfrm>
          <a:off x="4099560" y="403860"/>
          <a:ext cx="9890760" cy="2583180"/>
          <a:chOff x="4122420" y="434340"/>
          <a:chExt cx="9890760" cy="2583180"/>
        </a:xfrm>
      </xdr:grpSpPr>
      <xdr:grpSp>
        <xdr:nvGrpSpPr>
          <xdr:cNvPr id="12" name="Group 11">
            <a:extLst>
              <a:ext uri="{FF2B5EF4-FFF2-40B4-BE49-F238E27FC236}">
                <a16:creationId xmlns:a16="http://schemas.microsoft.com/office/drawing/2014/main" id="{50D43BA4-76D3-8A33-1530-368677EBF1B2}"/>
              </a:ext>
            </a:extLst>
          </xdr:cNvPr>
          <xdr:cNvGrpSpPr/>
        </xdr:nvGrpSpPr>
        <xdr:grpSpPr>
          <a:xfrm>
            <a:off x="4122420" y="853092"/>
            <a:ext cx="3589020" cy="2111088"/>
            <a:chOff x="4122420" y="853092"/>
            <a:chExt cx="3589020" cy="2111088"/>
          </a:xfrm>
        </xdr:grpSpPr>
        <xdr:grpSp>
          <xdr:nvGrpSpPr>
            <xdr:cNvPr id="48" name="Group 47">
              <a:extLst>
                <a:ext uri="{FF2B5EF4-FFF2-40B4-BE49-F238E27FC236}">
                  <a16:creationId xmlns:a16="http://schemas.microsoft.com/office/drawing/2014/main" id="{7443E25F-CA3C-2B76-7961-CC7E5021510A}"/>
                </a:ext>
              </a:extLst>
            </xdr:cNvPr>
            <xdr:cNvGrpSpPr/>
          </xdr:nvGrpSpPr>
          <xdr:grpSpPr>
            <a:xfrm>
              <a:off x="4122420" y="853092"/>
              <a:ext cx="3589020" cy="2111088"/>
              <a:chOff x="4122420" y="936912"/>
              <a:chExt cx="3589020" cy="2111088"/>
            </a:xfrm>
          </xdr:grpSpPr>
          <xdr:sp macro="" textlink="">
            <xdr:nvSpPr>
              <xdr:cNvPr id="13" name="Rectangle: Rounded Corners 12">
                <a:extLst>
                  <a:ext uri="{FF2B5EF4-FFF2-40B4-BE49-F238E27FC236}">
                    <a16:creationId xmlns:a16="http://schemas.microsoft.com/office/drawing/2014/main" id="{E40B1A65-5055-6ACF-F1DB-CC11612E5E75}"/>
                  </a:ext>
                </a:extLst>
              </xdr:cNvPr>
              <xdr:cNvSpPr/>
            </xdr:nvSpPr>
            <xdr:spPr>
              <a:xfrm>
                <a:off x="4122420" y="975360"/>
                <a:ext cx="3045208" cy="2072640"/>
              </a:xfrm>
              <a:prstGeom prst="roundRect">
                <a:avLst>
                  <a:gd name="adj" fmla="val 5439"/>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sp macro="" textlink="">
            <xdr:nvSpPr>
              <xdr:cNvPr id="2" name="Rectangle: Rounded Corners 1">
                <a:extLst>
                  <a:ext uri="{FF2B5EF4-FFF2-40B4-BE49-F238E27FC236}">
                    <a16:creationId xmlns:a16="http://schemas.microsoft.com/office/drawing/2014/main" id="{E9867A92-996B-18D5-92E9-0E8D1E75DA34}"/>
                  </a:ext>
                </a:extLst>
              </xdr:cNvPr>
              <xdr:cNvSpPr/>
            </xdr:nvSpPr>
            <xdr:spPr>
              <a:xfrm>
                <a:off x="4366445" y="936912"/>
                <a:ext cx="1435823" cy="1410048"/>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rgbClr val="FDF6E3"/>
                    </a:solidFill>
                  </a:rPr>
                  <a:t>Arsenal</a:t>
                </a:r>
                <a:r>
                  <a:rPr lang="en-US" sz="1800" b="1" baseline="0">
                    <a:solidFill>
                      <a:srgbClr val="FDF6E3"/>
                    </a:solidFill>
                  </a:rPr>
                  <a:t> Titles Won (2000-2022)</a:t>
                </a:r>
                <a:endParaRPr lang="en-NG" sz="1800" b="1">
                  <a:solidFill>
                    <a:srgbClr val="FDF6E3"/>
                  </a:solidFill>
                </a:endParaRPr>
              </a:p>
            </xdr:txBody>
          </xdr:sp>
          <xdr:pic>
            <xdr:nvPicPr>
              <xdr:cNvPr id="21" name="Picture 20">
                <a:extLst>
                  <a:ext uri="{FF2B5EF4-FFF2-40B4-BE49-F238E27FC236}">
                    <a16:creationId xmlns:a16="http://schemas.microsoft.com/office/drawing/2014/main" id="{2405D797-4F1A-C6D6-4AF0-968ABD125A31}"/>
                  </a:ext>
                </a:extLst>
              </xdr:cNvPr>
              <xdr:cNvPicPr>
                <a:picLocks noChangeAspect="1"/>
              </xdr:cNvPicPr>
            </xdr:nvPicPr>
            <xdr:blipFill>
              <a:blip xmlns:r="http://schemas.openxmlformats.org/officeDocument/2006/relationships" r:embed="rId11">
                <a:extLst>
                  <a:ext uri="{BEBA8EAE-BF5A-486C-A8C5-ECC9F3942E4B}">
                    <a14:imgProps xmlns:a14="http://schemas.microsoft.com/office/drawing/2010/main">
                      <a14:imgLayer r:embed="rId12">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5265807" y="1053271"/>
                <a:ext cx="2445633" cy="1447212"/>
              </a:xfrm>
              <a:prstGeom prst="rect">
                <a:avLst/>
              </a:prstGeom>
            </xdr:spPr>
          </xdr:pic>
          <xdr:sp macro="" textlink="'pivot table'!KR7">
            <xdr:nvSpPr>
              <xdr:cNvPr id="4" name="Rectangle: Rounded Corners 3">
                <a:extLst>
                  <a:ext uri="{FF2B5EF4-FFF2-40B4-BE49-F238E27FC236}">
                    <a16:creationId xmlns:a16="http://schemas.microsoft.com/office/drawing/2014/main" id="{AFCB4E33-2ACA-8A43-58D3-29F6FC9A46AB}"/>
                  </a:ext>
                </a:extLst>
              </xdr:cNvPr>
              <xdr:cNvSpPr/>
            </xdr:nvSpPr>
            <xdr:spPr>
              <a:xfrm>
                <a:off x="5273040" y="1965960"/>
                <a:ext cx="655320" cy="96012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7F0D27A5-F96A-4830-96F9-3DF164D467C4}" type="TxLink">
                  <a:rPr lang="en-US" sz="6600" b="1">
                    <a:solidFill>
                      <a:srgbClr val="FFD700"/>
                    </a:solidFill>
                    <a:latin typeface="+mn-lt"/>
                    <a:ea typeface="+mn-ea"/>
                    <a:cs typeface="+mn-cs"/>
                  </a:rPr>
                  <a:pPr marL="0" indent="0" algn="l"/>
                  <a:t> </a:t>
                </a:fld>
                <a:endParaRPr lang="en-NG" sz="6600" b="1">
                  <a:solidFill>
                    <a:srgbClr val="FFD700"/>
                  </a:solidFill>
                  <a:latin typeface="+mn-lt"/>
                  <a:ea typeface="+mn-ea"/>
                  <a:cs typeface="+mn-cs"/>
                </a:endParaRPr>
              </a:p>
            </xdr:txBody>
          </xdr:sp>
          <xdr:pic>
            <xdr:nvPicPr>
              <xdr:cNvPr id="20" name="Picture 19">
                <a:extLst>
                  <a:ext uri="{FF2B5EF4-FFF2-40B4-BE49-F238E27FC236}">
                    <a16:creationId xmlns:a16="http://schemas.microsoft.com/office/drawing/2014/main" id="{0B19EECE-2167-F9DA-E56D-F2166F1DBFD4}"/>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5083713" y="1549435"/>
                <a:ext cx="386862" cy="686667"/>
              </a:xfrm>
              <a:prstGeom prst="rect">
                <a:avLst/>
              </a:prstGeom>
            </xdr:spPr>
          </xdr:pic>
        </xdr:grpSp>
        <xdr:sp macro="" textlink="'pivot table'!KP5">
          <xdr:nvSpPr>
            <xdr:cNvPr id="65" name="Rectangle: Rounded Corners 64">
              <a:extLst>
                <a:ext uri="{FF2B5EF4-FFF2-40B4-BE49-F238E27FC236}">
                  <a16:creationId xmlns:a16="http://schemas.microsoft.com/office/drawing/2014/main" id="{F2CA8211-4ADC-DC37-EC87-648BA53E8FFB}"/>
                </a:ext>
              </a:extLst>
            </xdr:cNvPr>
            <xdr:cNvSpPr/>
          </xdr:nvSpPr>
          <xdr:spPr>
            <a:xfrm>
              <a:off x="5295900" y="1798320"/>
              <a:ext cx="1074420" cy="108966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33AE04FC-9E6C-4625-96CD-AC97B56F1C42}" type="TxLink">
                <a:rPr lang="en-US" sz="7200" b="1" i="0" u="none" strike="noStrike">
                  <a:solidFill>
                    <a:srgbClr val="FFD700"/>
                  </a:solidFill>
                  <a:latin typeface="Aptos Narrow"/>
                </a:rPr>
                <a:pPr algn="l"/>
                <a:t>2</a:t>
              </a:fld>
              <a:endParaRPr lang="en-NG" sz="71400" b="1">
                <a:solidFill>
                  <a:srgbClr val="FFD700"/>
                </a:solidFill>
              </a:endParaRPr>
            </a:p>
          </xdr:txBody>
        </xdr:sp>
      </xdr:grpSp>
      <xdr:grpSp>
        <xdr:nvGrpSpPr>
          <xdr:cNvPr id="24" name="Group 23">
            <a:extLst>
              <a:ext uri="{FF2B5EF4-FFF2-40B4-BE49-F238E27FC236}">
                <a16:creationId xmlns:a16="http://schemas.microsoft.com/office/drawing/2014/main" id="{5C617C6C-6D3C-E686-D38C-34864884E38F}"/>
              </a:ext>
            </a:extLst>
          </xdr:cNvPr>
          <xdr:cNvGrpSpPr/>
        </xdr:nvGrpSpPr>
        <xdr:grpSpPr>
          <a:xfrm>
            <a:off x="10713720" y="434340"/>
            <a:ext cx="3299460" cy="2537460"/>
            <a:chOff x="10568940" y="472440"/>
            <a:chExt cx="3299460" cy="2537460"/>
          </a:xfrm>
        </xdr:grpSpPr>
        <xdr:sp macro="" textlink="">
          <xdr:nvSpPr>
            <xdr:cNvPr id="15" name="Rectangle: Rounded Corners 14">
              <a:extLst>
                <a:ext uri="{FF2B5EF4-FFF2-40B4-BE49-F238E27FC236}">
                  <a16:creationId xmlns:a16="http://schemas.microsoft.com/office/drawing/2014/main" id="{E7564A5E-85C9-9C2C-B999-F4F1FCE4B122}"/>
                </a:ext>
              </a:extLst>
            </xdr:cNvPr>
            <xdr:cNvSpPr/>
          </xdr:nvSpPr>
          <xdr:spPr>
            <a:xfrm>
              <a:off x="10568940" y="985434"/>
              <a:ext cx="3118242" cy="2024466"/>
            </a:xfrm>
            <a:prstGeom prst="roundRect">
              <a:avLst>
                <a:gd name="adj" fmla="val 6842"/>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NG" sz="1100">
                <a:solidFill>
                  <a:schemeClr val="lt1"/>
                </a:solidFill>
                <a:latin typeface="+mn-lt"/>
                <a:ea typeface="+mn-ea"/>
                <a:cs typeface="+mn-cs"/>
              </a:endParaRPr>
            </a:p>
          </xdr:txBody>
        </xdr:sp>
        <xdr:sp macro="" textlink="">
          <xdr:nvSpPr>
            <xdr:cNvPr id="8" name="Rectangle: Rounded Corners 7">
              <a:extLst>
                <a:ext uri="{FF2B5EF4-FFF2-40B4-BE49-F238E27FC236}">
                  <a16:creationId xmlns:a16="http://schemas.microsoft.com/office/drawing/2014/main" id="{C2D3AB31-77BD-FAD7-44CF-83CD78ED9957}"/>
                </a:ext>
              </a:extLst>
            </xdr:cNvPr>
            <xdr:cNvSpPr/>
          </xdr:nvSpPr>
          <xdr:spPr>
            <a:xfrm>
              <a:off x="10734918" y="951854"/>
              <a:ext cx="1349084" cy="1555642"/>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800" b="1">
                  <a:solidFill>
                    <a:srgbClr val="FDF6E3"/>
                  </a:solidFill>
                  <a:latin typeface="+mn-lt"/>
                  <a:ea typeface="+mn-ea"/>
                  <a:cs typeface="+mn-cs"/>
                </a:rPr>
                <a:t>Liverpool Titles Won (2000-2022)</a:t>
              </a:r>
              <a:endParaRPr lang="en-NG" sz="1800" b="1">
                <a:solidFill>
                  <a:srgbClr val="FDF6E3"/>
                </a:solidFill>
                <a:latin typeface="+mn-lt"/>
                <a:ea typeface="+mn-ea"/>
                <a:cs typeface="+mn-cs"/>
              </a:endParaRPr>
            </a:p>
            <a:p>
              <a:pPr marL="0" indent="0" algn="l"/>
              <a:endParaRPr lang="en-NG" sz="1800" b="1">
                <a:solidFill>
                  <a:srgbClr val="FDF6E3"/>
                </a:solidFill>
                <a:latin typeface="+mn-lt"/>
                <a:ea typeface="+mn-ea"/>
                <a:cs typeface="+mn-cs"/>
              </a:endParaRPr>
            </a:p>
          </xdr:txBody>
        </xdr:sp>
        <xdr:pic>
          <xdr:nvPicPr>
            <xdr:cNvPr id="23" name="Picture 22">
              <a:extLst>
                <a:ext uri="{FF2B5EF4-FFF2-40B4-BE49-F238E27FC236}">
                  <a16:creationId xmlns:a16="http://schemas.microsoft.com/office/drawing/2014/main" id="{D9E722F6-734E-330D-817F-1BB62976E1F0}"/>
                </a:ext>
              </a:extLst>
            </xdr:cNvPr>
            <xdr:cNvPicPr>
              <a:picLocks noChangeAspect="1"/>
            </xdr:cNvPicPr>
          </xdr:nvPicPr>
          <xdr:blipFill>
            <a:blip xmlns:r="http://schemas.openxmlformats.org/officeDocument/2006/relationships" r:embed="rId13">
              <a:extLst>
                <a:ext uri="{BEBA8EAE-BF5A-486C-A8C5-ECC9F3942E4B}">
                  <a14:imgProps xmlns:a14="http://schemas.microsoft.com/office/drawing/2010/main">
                    <a14:imgLayer r:embed="rId14">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11889205" y="472440"/>
              <a:ext cx="1979195" cy="2281964"/>
            </a:xfrm>
            <a:prstGeom prst="rect">
              <a:avLst/>
            </a:prstGeom>
          </xdr:spPr>
        </xdr:pic>
        <xdr:sp macro="" textlink="'pivot table'!KP7">
          <xdr:nvSpPr>
            <xdr:cNvPr id="61" name="Rectangle: Rounded Corners 60">
              <a:extLst>
                <a:ext uri="{FF2B5EF4-FFF2-40B4-BE49-F238E27FC236}">
                  <a16:creationId xmlns:a16="http://schemas.microsoft.com/office/drawing/2014/main" id="{06C9D850-C47E-5BC6-D8ED-8828532D331F}"/>
                </a:ext>
              </a:extLst>
            </xdr:cNvPr>
            <xdr:cNvSpPr/>
          </xdr:nvSpPr>
          <xdr:spPr>
            <a:xfrm>
              <a:off x="11765280" y="1927860"/>
              <a:ext cx="1066800" cy="100584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8E5E9571-56B2-400C-BEA7-23F6717BFFAB}" type="TxLink">
                <a:rPr lang="en-US" sz="6600" b="1" i="0" u="none" strike="noStrike">
                  <a:solidFill>
                    <a:srgbClr val="FFD700"/>
                  </a:solidFill>
                  <a:latin typeface="Aptos Narrow"/>
                </a:rPr>
                <a:pPr algn="l"/>
                <a:t>1</a:t>
              </a:fld>
              <a:endParaRPr lang="en-US" sz="71400" b="1">
                <a:solidFill>
                  <a:srgbClr val="FFD700"/>
                </a:solidFill>
              </a:endParaRPr>
            </a:p>
          </xdr:txBody>
        </xdr:sp>
        <xdr:pic>
          <xdr:nvPicPr>
            <xdr:cNvPr id="9" name="Picture 8">
              <a:extLst>
                <a:ext uri="{FF2B5EF4-FFF2-40B4-BE49-F238E27FC236}">
                  <a16:creationId xmlns:a16="http://schemas.microsoft.com/office/drawing/2014/main" id="{B869D494-B91B-4E65-98B5-72E2917CC7AE}"/>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11454033" y="1564675"/>
              <a:ext cx="386862" cy="686667"/>
            </a:xfrm>
            <a:prstGeom prst="rect">
              <a:avLst/>
            </a:prstGeom>
          </xdr:spPr>
        </xdr:pic>
      </xdr:grpSp>
      <xdr:grpSp>
        <xdr:nvGrpSpPr>
          <xdr:cNvPr id="27" name="Group 26">
            <a:extLst>
              <a:ext uri="{FF2B5EF4-FFF2-40B4-BE49-F238E27FC236}">
                <a16:creationId xmlns:a16="http://schemas.microsoft.com/office/drawing/2014/main" id="{1F8F6031-F790-DBAA-6420-A2A348745FBB}"/>
              </a:ext>
            </a:extLst>
          </xdr:cNvPr>
          <xdr:cNvGrpSpPr/>
        </xdr:nvGrpSpPr>
        <xdr:grpSpPr>
          <a:xfrm>
            <a:off x="7433310" y="807720"/>
            <a:ext cx="3436620" cy="2209800"/>
            <a:chOff x="7433310" y="807720"/>
            <a:chExt cx="3436620" cy="2209800"/>
          </a:xfrm>
        </xdr:grpSpPr>
        <xdr:grpSp>
          <xdr:nvGrpSpPr>
            <xdr:cNvPr id="19" name="Group 18">
              <a:extLst>
                <a:ext uri="{FF2B5EF4-FFF2-40B4-BE49-F238E27FC236}">
                  <a16:creationId xmlns:a16="http://schemas.microsoft.com/office/drawing/2014/main" id="{C8B7BB53-95CC-FABB-D7A3-3390654B7176}"/>
                </a:ext>
              </a:extLst>
            </xdr:cNvPr>
            <xdr:cNvGrpSpPr/>
          </xdr:nvGrpSpPr>
          <xdr:grpSpPr>
            <a:xfrm>
              <a:off x="7433310" y="807720"/>
              <a:ext cx="3436620" cy="2209800"/>
              <a:chOff x="7433310" y="807720"/>
              <a:chExt cx="3436620" cy="2209800"/>
            </a:xfrm>
          </xdr:grpSpPr>
          <xdr:sp macro="" textlink="">
            <xdr:nvSpPr>
              <xdr:cNvPr id="14" name="Rectangle: Rounded Corners 13">
                <a:extLst>
                  <a:ext uri="{FF2B5EF4-FFF2-40B4-BE49-F238E27FC236}">
                    <a16:creationId xmlns:a16="http://schemas.microsoft.com/office/drawing/2014/main" id="{FE8D05B6-0677-6DB7-F70A-B35280DAE545}"/>
                  </a:ext>
                </a:extLst>
              </xdr:cNvPr>
              <xdr:cNvSpPr/>
            </xdr:nvSpPr>
            <xdr:spPr>
              <a:xfrm>
                <a:off x="7433310" y="913218"/>
                <a:ext cx="3111012" cy="2104302"/>
              </a:xfrm>
              <a:prstGeom prst="roundRect">
                <a:avLst>
                  <a:gd name="adj" fmla="val 8246"/>
                </a:avLst>
              </a:prstGeom>
              <a:solidFill>
                <a:srgbClr val="1E4A1E"/>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NG" sz="1100">
                  <a:solidFill>
                    <a:schemeClr val="lt1"/>
                  </a:solidFill>
                  <a:latin typeface="+mn-lt"/>
                  <a:ea typeface="+mn-ea"/>
                  <a:cs typeface="+mn-cs"/>
                </a:endParaRPr>
              </a:p>
            </xdr:txBody>
          </xdr:sp>
          <xdr:sp macro="" textlink="">
            <xdr:nvSpPr>
              <xdr:cNvPr id="33" name="Rectangle: Rounded Corners 32">
                <a:extLst>
                  <a:ext uri="{FF2B5EF4-FFF2-40B4-BE49-F238E27FC236}">
                    <a16:creationId xmlns:a16="http://schemas.microsoft.com/office/drawing/2014/main" id="{0C672076-1BDA-F876-15DB-846C00456382}"/>
                  </a:ext>
                </a:extLst>
              </xdr:cNvPr>
              <xdr:cNvSpPr/>
            </xdr:nvSpPr>
            <xdr:spPr>
              <a:xfrm>
                <a:off x="7517570" y="807720"/>
                <a:ext cx="1152525" cy="1691640"/>
              </a:xfrm>
              <a:prstGeom prst="roundRect">
                <a:avLst>
                  <a:gd name="adj" fmla="val 22961"/>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800" b="1">
                    <a:solidFill>
                      <a:srgbClr val="FDF6E3"/>
                    </a:solidFill>
                    <a:latin typeface="+mn-lt"/>
                    <a:ea typeface="+mn-ea"/>
                    <a:cs typeface="+mn-cs"/>
                  </a:rPr>
                  <a:t>Chelsea Titles Won (2000-2022)</a:t>
                </a:r>
                <a:endParaRPr lang="en-NG" sz="1800" b="1">
                  <a:solidFill>
                    <a:srgbClr val="FDF6E3"/>
                  </a:solidFill>
                  <a:latin typeface="+mn-lt"/>
                  <a:ea typeface="+mn-ea"/>
                  <a:cs typeface="+mn-cs"/>
                </a:endParaRPr>
              </a:p>
              <a:p>
                <a:pPr marL="0" indent="0" algn="l"/>
                <a:endParaRPr lang="en-NG" sz="1800" b="1">
                  <a:solidFill>
                    <a:srgbClr val="FDF6E3"/>
                  </a:solidFill>
                  <a:latin typeface="+mn-lt"/>
                  <a:ea typeface="+mn-ea"/>
                  <a:cs typeface="+mn-cs"/>
                </a:endParaRPr>
              </a:p>
            </xdr:txBody>
          </xdr:sp>
          <xdr:pic>
            <xdr:nvPicPr>
              <xdr:cNvPr id="35" name="Picture 34">
                <a:extLst>
                  <a:ext uri="{FF2B5EF4-FFF2-40B4-BE49-F238E27FC236}">
                    <a16:creationId xmlns:a16="http://schemas.microsoft.com/office/drawing/2014/main" id="{EB50934A-7491-75E5-5519-4BA2FDBFDF3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798609" y="1029226"/>
                <a:ext cx="2071321" cy="1329032"/>
              </a:xfrm>
              <a:prstGeom prst="rect">
                <a:avLst/>
              </a:prstGeom>
            </xdr:spPr>
          </xdr:pic>
          <xdr:pic>
            <xdr:nvPicPr>
              <xdr:cNvPr id="74" name="Picture 73">
                <a:extLst>
                  <a:ext uri="{FF2B5EF4-FFF2-40B4-BE49-F238E27FC236}">
                    <a16:creationId xmlns:a16="http://schemas.microsoft.com/office/drawing/2014/main" id="{2BE9E6D6-29DF-773A-DF73-B3055D990D4B}"/>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8276493" y="1709455"/>
                <a:ext cx="386862" cy="686667"/>
              </a:xfrm>
              <a:prstGeom prst="rect">
                <a:avLst/>
              </a:prstGeom>
            </xdr:spPr>
          </xdr:pic>
          <xdr:sp macro="" textlink="'pivot table'!KV5">
            <xdr:nvSpPr>
              <xdr:cNvPr id="3" name="Rectangle: Rounded Corners 2">
                <a:extLst>
                  <a:ext uri="{FF2B5EF4-FFF2-40B4-BE49-F238E27FC236}">
                    <a16:creationId xmlns:a16="http://schemas.microsoft.com/office/drawing/2014/main" id="{BF7F011E-5422-CE44-7352-1FA2B678CD05}"/>
                  </a:ext>
                </a:extLst>
              </xdr:cNvPr>
              <xdr:cNvSpPr/>
            </xdr:nvSpPr>
            <xdr:spPr>
              <a:xfrm>
                <a:off x="8702040" y="1958340"/>
                <a:ext cx="1074420" cy="96012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3F47395A-67A0-4827-A2A7-8B242A073AB6}" type="TxLink">
                  <a:rPr lang="en-US" sz="6600" b="1" i="0" u="none" strike="noStrike">
                    <a:solidFill>
                      <a:srgbClr val="FFD700"/>
                    </a:solidFill>
                    <a:latin typeface="Aptos Narrow"/>
                  </a:rPr>
                  <a:pPr algn="l"/>
                  <a:t> </a:t>
                </a:fld>
                <a:endParaRPr lang="en-US" sz="6600" b="1" i="0" u="none" strike="noStrike">
                  <a:solidFill>
                    <a:srgbClr val="FFD700"/>
                  </a:solidFill>
                  <a:latin typeface="Aptos Narrow"/>
                </a:endParaRPr>
              </a:p>
            </xdr:txBody>
          </xdr:sp>
        </xdr:grpSp>
        <xdr:sp macro="" textlink="'pivot table'!KP6">
          <xdr:nvSpPr>
            <xdr:cNvPr id="26" name="Rectangle: Rounded Corners 25">
              <a:extLst>
                <a:ext uri="{FF2B5EF4-FFF2-40B4-BE49-F238E27FC236}">
                  <a16:creationId xmlns:a16="http://schemas.microsoft.com/office/drawing/2014/main" id="{6A440FD0-74D0-B0E9-E062-542FCF09381F}"/>
                </a:ext>
              </a:extLst>
            </xdr:cNvPr>
            <xdr:cNvSpPr/>
          </xdr:nvSpPr>
          <xdr:spPr>
            <a:xfrm>
              <a:off x="8671560" y="1912620"/>
              <a:ext cx="678180" cy="91440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F61F3D96-828D-492C-A1F2-117114B96795}" type="TxLink">
                <a:rPr lang="en-US" sz="6600" b="1" i="0" u="none" strike="noStrike">
                  <a:solidFill>
                    <a:srgbClr val="FFD700"/>
                  </a:solidFill>
                  <a:latin typeface="Aptos Narrow"/>
                </a:rPr>
                <a:pPr algn="l"/>
                <a:t>5</a:t>
              </a:fld>
              <a:endParaRPr lang="en-NG" sz="71400" b="1">
                <a:solidFill>
                  <a:srgbClr val="FFD700"/>
                </a:solidFill>
              </a:endParaRPr>
            </a:p>
          </xdr:txBody>
        </xdr:sp>
      </xdr:grpSp>
    </xdr:grpSp>
    <xdr:clientData/>
  </xdr:twoCellAnchor>
  <xdr:twoCellAnchor editAs="oneCell">
    <xdr:from>
      <xdr:col>9</xdr:col>
      <xdr:colOff>495300</xdr:colOff>
      <xdr:row>39</xdr:row>
      <xdr:rowOff>114300</xdr:rowOff>
    </xdr:from>
    <xdr:to>
      <xdr:col>12</xdr:col>
      <xdr:colOff>495300</xdr:colOff>
      <xdr:row>53</xdr:row>
      <xdr:rowOff>135255</xdr:rowOff>
    </xdr:to>
    <mc:AlternateContent xmlns:mc="http://schemas.openxmlformats.org/markup-compatibility/2006" xmlns:a14="http://schemas.microsoft.com/office/drawing/2010/main">
      <mc:Choice Requires="a14">
        <xdr:graphicFrame macro="">
          <xdr:nvGraphicFramePr>
            <xdr:cNvPr id="25" name="Team">
              <a:extLst>
                <a:ext uri="{FF2B5EF4-FFF2-40B4-BE49-F238E27FC236}">
                  <a16:creationId xmlns:a16="http://schemas.microsoft.com/office/drawing/2014/main" id="{D9CED805-45C2-05E3-4B26-CCA9D5235F62}"/>
                </a:ext>
              </a:extLst>
            </xdr:cNvPr>
            <xdr:cNvGraphicFramePr/>
          </xdr:nvGraphicFramePr>
          <xdr:xfrm>
            <a:off x="0" y="0"/>
            <a:ext cx="0" cy="0"/>
          </xdr:xfrm>
          <a:graphic>
            <a:graphicData uri="http://schemas.microsoft.com/office/drawing/2010/slicer">
              <sle:slicer xmlns:sle="http://schemas.microsoft.com/office/drawing/2010/slicer" name="Team"/>
            </a:graphicData>
          </a:graphic>
        </xdr:graphicFrame>
      </mc:Choice>
      <mc:Fallback xmlns="">
        <xdr:sp macro="" textlink="">
          <xdr:nvSpPr>
            <xdr:cNvPr id="0" name=""/>
            <xdr:cNvSpPr>
              <a:spLocks noTextEdit="1"/>
            </xdr:cNvSpPr>
          </xdr:nvSpPr>
          <xdr:spPr>
            <a:xfrm>
              <a:off x="5981700" y="7711440"/>
              <a:ext cx="1828800" cy="258127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Blue Print" refreshedDate="45976.751604861114" createdVersion="8" refreshedVersion="8" minRefreshableVersion="3" recordCount="440" xr:uid="{5AA3B6D1-1DF3-467D-A747-D09A501E0C32}">
  <cacheSource type="worksheet">
    <worksheetSource name="data"/>
  </cacheSource>
  <cacheFields count="13">
    <cacheField name="Season" numFmtId="0">
      <sharedItems count="22">
        <s v="2000-01"/>
        <s v="2001-02"/>
        <s v="2002-03"/>
        <s v="2003-04"/>
        <s v="2004-05"/>
        <s v="2005-06"/>
        <s v="2006-07"/>
        <s v="2007-08"/>
        <s v="2008-09"/>
        <s v="2009-10"/>
        <s v="2010-11"/>
        <s v="2011-12"/>
        <s v="2012-13"/>
        <s v="2013-14"/>
        <s v="2014-15"/>
        <s v="2015-16"/>
        <s v="2016-17"/>
        <s v="2017-18"/>
        <s v="2018-19"/>
        <s v="2019-20"/>
        <s v="2020-21"/>
        <s v="2021-22"/>
      </sharedItems>
    </cacheField>
    <cacheField name="Pos" numFmtId="0">
      <sharedItems containsSemiMixedTypes="0" containsString="0" containsNumber="1" containsInteger="1" minValue="1" maxValue="20" count="20">
        <n v="1"/>
        <n v="2"/>
        <n v="3"/>
        <n v="4"/>
        <n v="5"/>
        <n v="6"/>
        <n v="7"/>
        <n v="8"/>
        <n v="9"/>
        <n v="10"/>
        <n v="11"/>
        <n v="12"/>
        <n v="13"/>
        <n v="14"/>
        <n v="15"/>
        <n v="16"/>
        <n v="17"/>
        <n v="18"/>
        <n v="19"/>
        <n v="20"/>
      </sharedItems>
    </cacheField>
    <cacheField name="Team" numFmtId="0">
      <sharedItems count="44">
        <s v="Manchester United"/>
        <s v="Arsenal"/>
        <s v="Liverpool"/>
        <s v="Leeds United"/>
        <s v="Ipswich Town"/>
        <s v="Chelsea"/>
        <s v="Sunderland"/>
        <s v="Aston Villa"/>
        <s v="Charlton Athletic"/>
        <s v="Southampton"/>
        <s v="Newcastle United"/>
        <s v="Tottenham Hotspur"/>
        <s v="Leicester City"/>
        <s v="Middlesbrough"/>
        <s v="West Ham United"/>
        <s v="Everton"/>
        <s v="Derby County"/>
        <s v="Manchester City"/>
        <s v="Coventry City"/>
        <s v="Bradford City"/>
        <s v="Blackburn Rovers"/>
        <s v="Fulham"/>
        <s v="Bolton Wanderers"/>
        <s v="Birmingham City"/>
        <s v="West Bromwich Albion"/>
        <s v="Portsmouth"/>
        <s v="Wolverhampton Wanderers"/>
        <s v="Crystal Palace"/>
        <s v="Norwich City"/>
        <s v="Wigan Athletic"/>
        <s v="Reading"/>
        <s v="Sheffield United"/>
        <s v="Watford"/>
        <s v="Stoke City"/>
        <s v="Hull City"/>
        <s v="Burnley"/>
        <s v="Blackpool"/>
        <s v="Swansea City"/>
        <s v="Queens Park Rangers"/>
        <s v="Cardiff City"/>
        <s v="Bournemouth"/>
        <s v="Brighton &amp; Hove Albion"/>
        <s v="Huddersfield Town"/>
        <s v="Brentford"/>
      </sharedItems>
    </cacheField>
    <cacheField name="Pld" numFmtId="0">
      <sharedItems containsSemiMixedTypes="0" containsString="0" containsNumber="1" containsInteger="1" minValue="38" maxValue="38"/>
    </cacheField>
    <cacheField name="W" numFmtId="0">
      <sharedItems containsSemiMixedTypes="0" containsString="0" containsNumber="1" containsInteger="1" minValue="1" maxValue="32"/>
    </cacheField>
    <cacheField name="D" numFmtId="0">
      <sharedItems containsSemiMixedTypes="0" containsString="0" containsNumber="1" containsInteger="1" minValue="2" maxValue="17" count="16">
        <n v="8"/>
        <n v="10"/>
        <n v="9"/>
        <n v="6"/>
        <n v="12"/>
        <n v="15"/>
        <n v="11"/>
        <n v="5"/>
        <n v="13"/>
        <n v="14"/>
        <n v="7"/>
        <n v="17"/>
        <n v="16"/>
        <n v="4"/>
        <n v="3"/>
        <n v="2"/>
      </sharedItems>
    </cacheField>
    <cacheField name="L" numFmtId="0">
      <sharedItems containsSemiMixedTypes="0" containsString="0" containsNumber="1" containsInteger="1" minValue="0" maxValue="29" count="29">
        <n v="6"/>
        <n v="8"/>
        <n v="9"/>
        <n v="10"/>
        <n v="12"/>
        <n v="11"/>
        <n v="14"/>
        <n v="15"/>
        <n v="18"/>
        <n v="16"/>
        <n v="20"/>
        <n v="22"/>
        <n v="3"/>
        <n v="17"/>
        <n v="24"/>
        <n v="5"/>
        <n v="13"/>
        <n v="19"/>
        <n v="27"/>
        <n v="0"/>
        <n v="7"/>
        <n v="21"/>
        <n v="1"/>
        <n v="29"/>
        <n v="4"/>
        <n v="2"/>
        <n v="23"/>
        <n v="26"/>
        <n v="28"/>
      </sharedItems>
    </cacheField>
    <cacheField name="GF" numFmtId="0">
      <sharedItems containsSemiMixedTypes="0" containsString="0" containsNumber="1" containsInteger="1" minValue="20" maxValue="106"/>
    </cacheField>
    <cacheField name="GA" numFmtId="0">
      <sharedItems containsSemiMixedTypes="0" containsString="0" containsNumber="1" containsInteger="1" minValue="15" maxValue="89"/>
    </cacheField>
    <cacheField name="GD" numFmtId="0">
      <sharedItems containsSemiMixedTypes="0" containsString="0" containsNumber="1" containsInteger="1" minValue="-69" maxValue="79"/>
    </cacheField>
    <cacheField name="Pts" numFmtId="0">
      <sharedItems containsSemiMixedTypes="0" containsString="0" containsNumber="1" containsInteger="1" minValue="11" maxValue="100" count="80">
        <n v="80"/>
        <n v="70"/>
        <n v="69"/>
        <n v="68"/>
        <n v="66"/>
        <n v="61"/>
        <n v="57"/>
        <n v="54"/>
        <n v="52"/>
        <n v="51"/>
        <n v="49"/>
        <n v="48"/>
        <n v="42"/>
        <n v="34"/>
        <n v="26"/>
        <n v="87"/>
        <n v="77"/>
        <n v="71"/>
        <n v="64"/>
        <n v="53"/>
        <n v="50"/>
        <n v="46"/>
        <n v="45"/>
        <n v="44"/>
        <n v="43"/>
        <n v="40"/>
        <n v="36"/>
        <n v="30"/>
        <n v="28"/>
        <n v="83"/>
        <n v="78"/>
        <n v="67"/>
        <n v="60"/>
        <n v="59"/>
        <n v="47"/>
        <n v="19"/>
        <n v="90"/>
        <n v="79"/>
        <n v="75"/>
        <n v="56"/>
        <n v="41"/>
        <n v="39"/>
        <n v="33"/>
        <n v="95"/>
        <n v="58"/>
        <n v="55"/>
        <n v="32"/>
        <n v="91"/>
        <n v="82"/>
        <n v="65"/>
        <n v="63"/>
        <n v="38"/>
        <n v="15"/>
        <n v="89"/>
        <n v="85"/>
        <n v="76"/>
        <n v="37"/>
        <n v="35"/>
        <n v="11"/>
        <n v="86"/>
        <n v="72"/>
        <n v="62"/>
        <n v="31"/>
        <n v="25"/>
        <n v="73"/>
        <n v="84"/>
        <n v="81"/>
        <n v="17"/>
        <n v="93"/>
        <n v="24"/>
        <n v="100"/>
        <n v="98"/>
        <n v="97"/>
        <n v="16"/>
        <n v="99"/>
        <n v="21"/>
        <n v="74"/>
        <n v="23"/>
        <n v="92"/>
        <n v="22"/>
      </sharedItems>
    </cacheField>
    <cacheField name="Champions_Relegated Group" numFmtId="0">
      <sharedItems count="3">
        <s v="1-4"/>
        <s v=""/>
        <s v="18-20"/>
      </sharedItems>
    </cacheField>
    <cacheField name="Qualification or relegation" numFmtId="0">
      <sharedItems count="37">
        <s v="Qualification for the Champions League first group stage"/>
        <s v="Qualification for the Champions League third qualifying round[a]"/>
        <s v="Qualification for the UEFA Cup first round[a]"/>
        <s v="Not Applicable"/>
        <s v="Qualification for the Intertoto Cup third round"/>
        <s v="Relegation to the Football League First Division"/>
        <s v="Qualification for the Champions League third qualifying round"/>
        <s v="Qualification for the UEFA Cup first round[b]"/>
        <s v="Qualification for the UEFA Cup first round[c]"/>
        <s v="Qualification for the Intertoto Cup second round"/>
        <s v="Qualification for the UEFA Cup qualifying round[a]Relegation to the Football League First Division"/>
        <s v="Qualification for the Champions League group stage"/>
        <s v="Qualification for the UEFA Cup qualifying round[c]"/>
        <s v="Relegation to Football League First Division"/>
        <s v="Qualification for the UEFA Cup first round"/>
        <s v="Relegation to the Football League Championship"/>
        <s v="Qualification for the Champions League first qualifying round[a]"/>
        <s v="Qualification for the Champions League group stage[a]"/>
        <s v="Qualification for the Intertoto Cup third round[b]"/>
        <s v="Qualification for the UEFA Cup first qualifying round[b]"/>
        <s v="Qualification for the Champions League play-off round"/>
        <s v="Qualification for the Europa League play-off round[a]"/>
        <s v="Qualification for the Europa League third qualifying round[a]"/>
        <s v="Qualification for the Europa League third qualifying round[b]"/>
        <s v="Qualification for the Europa League play-off round"/>
        <s v="Qualification for the Europa League first qualifying round[b]"/>
        <s v="Qualification for the Europa League third qualifying round[c]"/>
        <s v="Qualification for the Europa League play-off round[a]Relegation to the Football League Championship"/>
        <s v="Qualification for the Europa League group stage[a]"/>
        <s v="Qualification for the Europa League group stage[b]Relegation to the Football League Championship"/>
        <s v="Qualification for the Europa League group stage"/>
        <s v="Relegation to the EFL Championship"/>
        <s v="Qualification for the Champions League group stage[b]"/>
        <s v="Qualification for the Europa League second qualifying round[a]"/>
        <s v="Qualification for the Europa League group stage[b]"/>
        <s v="Qualification for the Europa Conference League play-off round[b]"/>
        <s v="Qualification for the Europa Conference League play-off round[a]"/>
      </sharedItems>
    </cacheField>
  </cacheFields>
  <extLst>
    <ext xmlns:x14="http://schemas.microsoft.com/office/spreadsheetml/2009/9/main" uri="{725AE2AE-9491-48be-B2B4-4EB974FC3084}">
      <x14:pivotCacheDefinition pivotCacheId="1975468728"/>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lue Print" refreshedDate="45978.251879166666" backgroundQuery="1" createdVersion="8" refreshedVersion="8" minRefreshableVersion="3" recordCount="0" supportSubquery="1" supportAdvancedDrill="1" xr:uid="{6F9845E2-5922-48AE-804E-6A3AA15DD8B6}">
  <cacheSource type="external" connectionId="2"/>
  <cacheFields count="4">
    <cacheField name="[data].[Team].[Team]" caption="Team" numFmtId="0" hierarchy="2" level="1">
      <sharedItems count="5">
        <s v="Arsenal"/>
        <s v="Chelsea"/>
        <s v="Liverpool"/>
        <s v="Manchester City"/>
        <s v="Manchester United"/>
      </sharedItems>
    </cacheField>
    <cacheField name="[data].[Season].[Season]" caption="Season" numFmtId="0" level="1">
      <sharedItems containsSemiMixedTypes="0" containsNonDate="0" containsString="0"/>
    </cacheField>
    <cacheField name="[Measures].[Count of Pos]" caption="Count of Pos" numFmtId="0" hierarchy="17" level="32767"/>
    <cacheField name="[data].[Pos].[Pos]" caption="Pos" numFmtId="0" hierarchy="1" level="1">
      <sharedItems containsSemiMixedTypes="0" containsString="0" containsNumber="1" containsInteger="1" minValue="5" maxValue="20" count="16">
        <n v="5"/>
        <n v="6"/>
        <n v="8"/>
        <n v="10"/>
        <n v="7"/>
        <n v="9"/>
        <n v="14"/>
        <n v="15"/>
        <n v="16"/>
        <n v="18"/>
        <n v="11" u="1"/>
        <n v="17" u="1"/>
        <n v="20" u="1"/>
        <n v="12" u="1"/>
        <n v="13" u="1"/>
        <n v="19" u="1"/>
      </sharedItems>
    </cacheField>
  </cacheFields>
  <cacheHierarchies count="18">
    <cacheHierarchy uniqueName="[data].[Season]" caption="Season" attribute="1" defaultMemberUniqueName="[data].[Season].[All]" allUniqueName="[data].[Season].[All]" dimensionUniqueName="[data]" displayFolder="" count="2" memberValueDatatype="130" unbalanced="0">
      <fieldsUsage count="2">
        <fieldUsage x="-1"/>
        <fieldUsage x="1"/>
      </fieldsUsage>
    </cacheHierarchy>
    <cacheHierarchy uniqueName="[data].[Pos]" caption="Pos" attribute="1" defaultMemberUniqueName="[data].[Pos].[All]" allUniqueName="[data].[Pos].[All]" dimensionUniqueName="[data]" displayFolder="" count="2" memberValueDatatype="20" unbalanced="0">
      <fieldsUsage count="2">
        <fieldUsage x="-1"/>
        <fieldUsage x="3"/>
      </fieldsUsage>
    </cacheHierarchy>
    <cacheHierarchy uniqueName="[data].[Team]" caption="Team" attribute="1" defaultMemberUniqueName="[data].[Team].[All]" allUniqueName="[data].[Team].[All]" dimensionUniqueName="[data]" displayFolder="" count="2" memberValueDatatype="130" unbalanced="0">
      <fieldsUsage count="2">
        <fieldUsage x="-1"/>
        <fieldUsage x="0"/>
      </fieldsUsage>
    </cacheHierarchy>
    <cacheHierarchy uniqueName="[data].[Pld]" caption="Pld" attribute="1" defaultMemberUniqueName="[data].[Pld].[All]" allUniqueName="[data].[Pld].[All]" dimensionUniqueName="[data]" displayFolder="" count="0" memberValueDatatype="20" unbalanced="0"/>
    <cacheHierarchy uniqueName="[data].[W]" caption="W" attribute="1" defaultMemberUniqueName="[data].[W].[All]" allUniqueName="[data].[W].[All]" dimensionUniqueName="[data]" displayFolder="" count="0" memberValueDatatype="20" unbalanced="0"/>
    <cacheHierarchy uniqueName="[data].[D]" caption="D" attribute="1" defaultMemberUniqueName="[data].[D].[All]" allUniqueName="[data].[D].[All]" dimensionUniqueName="[data]" displayFolder="" count="0" memberValueDatatype="20" unbalanced="0"/>
    <cacheHierarchy uniqueName="[data].[L]" caption="L" attribute="1" defaultMemberUniqueName="[data].[L].[All]" allUniqueName="[data].[L].[All]" dimensionUniqueName="[data]" displayFolder="" count="0" memberValueDatatype="20" unbalanced="0"/>
    <cacheHierarchy uniqueName="[data].[GF]" caption="GF" attribute="1" defaultMemberUniqueName="[data].[GF].[All]" allUniqueName="[data].[GF].[All]" dimensionUniqueName="[data]" displayFolder="" count="0" memberValueDatatype="20" unbalanced="0"/>
    <cacheHierarchy uniqueName="[data].[GA]" caption="GA" attribute="1" defaultMemberUniqueName="[data].[GA].[All]" allUniqueName="[data].[GA].[All]" dimensionUniqueName="[data]" displayFolder="" count="0" memberValueDatatype="20" unbalanced="0"/>
    <cacheHierarchy uniqueName="[data].[GD]" caption="GD" attribute="1" defaultMemberUniqueName="[data].[GD].[All]" allUniqueName="[data].[GD].[All]" dimensionUniqueName="[data]" displayFolder="" count="0" memberValueDatatype="20" unbalanced="0"/>
    <cacheHierarchy uniqueName="[data].[Pts]" caption="Pts" attribute="1" defaultMemberUniqueName="[data].[Pts].[All]" allUniqueName="[data].[Pts].[All]" dimensionUniqueName="[data]" displayFolder="" count="0" memberValueDatatype="20" unbalanced="0"/>
    <cacheHierarchy uniqueName="[data].[Champions_Relegated Group]" caption="Champions_Relegated Group" attribute="1" defaultMemberUniqueName="[data].[Champions_Relegated Group].[All]" allUniqueName="[data].[Champions_Relegated Group].[All]" dimensionUniqueName="[data]" displayFolder="" count="0" memberValueDatatype="130" unbalanced="0"/>
    <cacheHierarchy uniqueName="[data].[Qualification or relegation]" caption="Qualification or relegation" attribute="1" defaultMemberUniqueName="[data].[Qualification or relegation].[All]" allUniqueName="[data].[Qualification or relegation].[All]" dimensionUniqueName="[data]" displayFolder="" count="0" memberValueDatatype="130" unbalanced="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os]" caption="Sum of Pos" measure="1" displayFolder="" measureGroup="data" count="0" hidden="1">
      <extLst>
        <ext xmlns:x15="http://schemas.microsoft.com/office/spreadsheetml/2010/11/main" uri="{B97F6D7D-B522-45F9-BDA1-12C45D357490}">
          <x15:cacheHierarchy aggregatedColumn="1"/>
        </ext>
      </extLst>
    </cacheHierarchy>
    <cacheHierarchy uniqueName="[Measures].[Distinct Count of Pos]" caption="Distinct Count of Pos" measure="1" displayFolder="" measureGroup="data" count="0" hidden="1">
      <extLst>
        <ext xmlns:x15="http://schemas.microsoft.com/office/spreadsheetml/2010/11/main" uri="{B97F6D7D-B522-45F9-BDA1-12C45D357490}">
          <x15:cacheHierarchy aggregatedColumn="1"/>
        </ext>
      </extLst>
    </cacheHierarchy>
    <cacheHierarchy uniqueName="[Measures].[Count of Pos]" caption="Count of Pos" measure="1" displayFolder="" measureGroup="data" count="0" oneField="1" hidden="1">
      <fieldsUsage count="1">
        <fieldUsage x="2"/>
      </fieldsUsage>
      <extLst>
        <ext xmlns:x15="http://schemas.microsoft.com/office/spreadsheetml/2010/11/main" uri="{B97F6D7D-B522-45F9-BDA1-12C45D357490}">
          <x15:cacheHierarchy aggregatedColumn="1"/>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lue Print" refreshedDate="45978.977098726849" backgroundQuery="1" createdVersion="8" refreshedVersion="8" minRefreshableVersion="3" recordCount="0" supportSubquery="1" supportAdvancedDrill="1" xr:uid="{485A4E8B-88EB-4564-935A-D652C97DDC4C}">
  <cacheSource type="external" connectionId="2"/>
  <cacheFields count="3">
    <cacheField name="[data].[Team].[Team]" caption="Team" numFmtId="0" hierarchy="2" level="1">
      <sharedItems count="1">
        <s v="Arsenal"/>
      </sharedItems>
    </cacheField>
    <cacheField name="[data].[Season].[Season]" caption="Season" numFmtId="0" level="1">
      <sharedItems count="1">
        <s v="2003-04"/>
      </sharedItems>
    </cacheField>
    <cacheField name="[data].[Pos].[Pos]" caption="Pos" numFmtId="0" hierarchy="1" level="1">
      <sharedItems containsSemiMixedTypes="0" containsNonDate="0" containsString="0"/>
    </cacheField>
  </cacheFields>
  <cacheHierarchies count="18">
    <cacheHierarchy uniqueName="[data].[Season]" caption="Season" attribute="1" defaultMemberUniqueName="[data].[Season].[All]" allUniqueName="[data].[Season].[All]" dimensionUniqueName="[data]" displayFolder="" count="2" memberValueDatatype="130" unbalanced="0">
      <fieldsUsage count="2">
        <fieldUsage x="-1"/>
        <fieldUsage x="1"/>
      </fieldsUsage>
    </cacheHierarchy>
    <cacheHierarchy uniqueName="[data].[Pos]" caption="Pos" attribute="1" defaultMemberUniqueName="[data].[Pos].[All]" allUniqueName="[data].[Pos].[All]" dimensionUniqueName="[data]" displayFolder="" count="2" memberValueDatatype="20" unbalanced="0">
      <fieldsUsage count="2">
        <fieldUsage x="-1"/>
        <fieldUsage x="2"/>
      </fieldsUsage>
    </cacheHierarchy>
    <cacheHierarchy uniqueName="[data].[Team]" caption="Team" attribute="1" defaultMemberUniqueName="[data].[Team].[All]" allUniqueName="[data].[Team].[All]" dimensionUniqueName="[data]" displayFolder="" count="2" memberValueDatatype="130" unbalanced="0">
      <fieldsUsage count="2">
        <fieldUsage x="-1"/>
        <fieldUsage x="0"/>
      </fieldsUsage>
    </cacheHierarchy>
    <cacheHierarchy uniqueName="[data].[Pld]" caption="Pld" attribute="1" defaultMemberUniqueName="[data].[Pld].[All]" allUniqueName="[data].[Pld].[All]" dimensionUniqueName="[data]" displayFolder="" count="0" memberValueDatatype="20" unbalanced="0"/>
    <cacheHierarchy uniqueName="[data].[W]" caption="W" attribute="1" defaultMemberUniqueName="[data].[W].[All]" allUniqueName="[data].[W].[All]" dimensionUniqueName="[data]" displayFolder="" count="0" memberValueDatatype="20" unbalanced="0"/>
    <cacheHierarchy uniqueName="[data].[D]" caption="D" attribute="1" defaultMemberUniqueName="[data].[D].[All]" allUniqueName="[data].[D].[All]" dimensionUniqueName="[data]" displayFolder="" count="0" memberValueDatatype="20" unbalanced="0"/>
    <cacheHierarchy uniqueName="[data].[L]" caption="L" attribute="1" defaultMemberUniqueName="[data].[L].[All]" allUniqueName="[data].[L].[All]" dimensionUniqueName="[data]" displayFolder="" count="0" memberValueDatatype="20" unbalanced="0"/>
    <cacheHierarchy uniqueName="[data].[GF]" caption="GF" attribute="1" defaultMemberUniqueName="[data].[GF].[All]" allUniqueName="[data].[GF].[All]" dimensionUniqueName="[data]" displayFolder="" count="0" memberValueDatatype="20" unbalanced="0"/>
    <cacheHierarchy uniqueName="[data].[GA]" caption="GA" attribute="1" defaultMemberUniqueName="[data].[GA].[All]" allUniqueName="[data].[GA].[All]" dimensionUniqueName="[data]" displayFolder="" count="0" memberValueDatatype="20" unbalanced="0"/>
    <cacheHierarchy uniqueName="[data].[GD]" caption="GD" attribute="1" defaultMemberUniqueName="[data].[GD].[All]" allUniqueName="[data].[GD].[All]" dimensionUniqueName="[data]" displayFolder="" count="0" memberValueDatatype="20" unbalanced="0"/>
    <cacheHierarchy uniqueName="[data].[Pts]" caption="Pts" attribute="1" defaultMemberUniqueName="[data].[Pts].[All]" allUniqueName="[data].[Pts].[All]" dimensionUniqueName="[data]" displayFolder="" count="0" memberValueDatatype="20" unbalanced="0"/>
    <cacheHierarchy uniqueName="[data].[Champions_Relegated Group]" caption="Champions_Relegated Group" attribute="1" defaultMemberUniqueName="[data].[Champions_Relegated Group].[All]" allUniqueName="[data].[Champions_Relegated Group].[All]" dimensionUniqueName="[data]" displayFolder="" count="0" memberValueDatatype="130" unbalanced="0"/>
    <cacheHierarchy uniqueName="[data].[Qualification or relegation]" caption="Qualification or relegation" attribute="1" defaultMemberUniqueName="[data].[Qualification or relegation].[All]" allUniqueName="[data].[Qualification or relegation].[All]" dimensionUniqueName="[data]" displayFolder="" count="0" memberValueDatatype="130" unbalanced="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os]" caption="Sum of Pos" measure="1" displayFolder="" measureGroup="data" count="0" hidden="1">
      <extLst>
        <ext xmlns:x15="http://schemas.microsoft.com/office/spreadsheetml/2010/11/main" uri="{B97F6D7D-B522-45F9-BDA1-12C45D357490}">
          <x15:cacheHierarchy aggregatedColumn="1"/>
        </ext>
      </extLst>
    </cacheHierarchy>
    <cacheHierarchy uniqueName="[Measures].[Distinct Count of Pos]" caption="Distinct Count of Pos" measure="1" displayFolder="" measureGroup="data" count="0" hidden="1">
      <extLst>
        <ext xmlns:x15="http://schemas.microsoft.com/office/spreadsheetml/2010/11/main" uri="{B97F6D7D-B522-45F9-BDA1-12C45D357490}">
          <x15:cacheHierarchy aggregatedColumn="1"/>
        </ext>
      </extLst>
    </cacheHierarchy>
    <cacheHierarchy uniqueName="[Measures].[Count of Pos]" caption="Count of Pos" measure="1" displayFolder="" measureGroup="data" count="0" hidden="1">
      <extLst>
        <ext xmlns:x15="http://schemas.microsoft.com/office/spreadsheetml/2010/11/main" uri="{B97F6D7D-B522-45F9-BDA1-12C45D357490}">
          <x15:cacheHierarchy aggregatedColumn="1"/>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40">
  <r>
    <x v="0"/>
    <x v="0"/>
    <x v="0"/>
    <n v="38"/>
    <n v="24"/>
    <x v="0"/>
    <x v="0"/>
    <n v="79"/>
    <n v="31"/>
    <n v="48"/>
    <x v="0"/>
    <x v="0"/>
    <x v="0"/>
  </r>
  <r>
    <x v="0"/>
    <x v="1"/>
    <x v="1"/>
    <n v="38"/>
    <n v="20"/>
    <x v="1"/>
    <x v="1"/>
    <n v="63"/>
    <n v="38"/>
    <n v="25"/>
    <x v="1"/>
    <x v="0"/>
    <x v="0"/>
  </r>
  <r>
    <x v="0"/>
    <x v="2"/>
    <x v="2"/>
    <n v="38"/>
    <n v="20"/>
    <x v="2"/>
    <x v="2"/>
    <n v="71"/>
    <n v="39"/>
    <n v="32"/>
    <x v="2"/>
    <x v="0"/>
    <x v="1"/>
  </r>
  <r>
    <x v="0"/>
    <x v="3"/>
    <x v="3"/>
    <n v="38"/>
    <n v="20"/>
    <x v="0"/>
    <x v="3"/>
    <n v="64"/>
    <n v="43"/>
    <n v="21"/>
    <x v="3"/>
    <x v="0"/>
    <x v="2"/>
  </r>
  <r>
    <x v="0"/>
    <x v="4"/>
    <x v="4"/>
    <n v="38"/>
    <n v="20"/>
    <x v="3"/>
    <x v="4"/>
    <n v="57"/>
    <n v="42"/>
    <n v="15"/>
    <x v="4"/>
    <x v="1"/>
    <x v="2"/>
  </r>
  <r>
    <x v="0"/>
    <x v="5"/>
    <x v="5"/>
    <n v="38"/>
    <n v="17"/>
    <x v="1"/>
    <x v="5"/>
    <n v="68"/>
    <n v="45"/>
    <n v="23"/>
    <x v="5"/>
    <x v="1"/>
    <x v="2"/>
  </r>
  <r>
    <x v="0"/>
    <x v="6"/>
    <x v="6"/>
    <n v="38"/>
    <n v="15"/>
    <x v="4"/>
    <x v="5"/>
    <n v="46"/>
    <n v="41"/>
    <n v="5"/>
    <x v="6"/>
    <x v="1"/>
    <x v="3"/>
  </r>
  <r>
    <x v="0"/>
    <x v="7"/>
    <x v="7"/>
    <n v="38"/>
    <n v="13"/>
    <x v="5"/>
    <x v="3"/>
    <n v="46"/>
    <n v="43"/>
    <n v="3"/>
    <x v="7"/>
    <x v="1"/>
    <x v="4"/>
  </r>
  <r>
    <x v="0"/>
    <x v="8"/>
    <x v="8"/>
    <n v="38"/>
    <n v="14"/>
    <x v="1"/>
    <x v="6"/>
    <n v="50"/>
    <n v="57"/>
    <n v="-7"/>
    <x v="8"/>
    <x v="1"/>
    <x v="3"/>
  </r>
  <r>
    <x v="0"/>
    <x v="9"/>
    <x v="9"/>
    <n v="38"/>
    <n v="14"/>
    <x v="1"/>
    <x v="6"/>
    <n v="40"/>
    <n v="48"/>
    <n v="-8"/>
    <x v="8"/>
    <x v="1"/>
    <x v="3"/>
  </r>
  <r>
    <x v="0"/>
    <x v="10"/>
    <x v="10"/>
    <n v="38"/>
    <n v="14"/>
    <x v="2"/>
    <x v="7"/>
    <n v="44"/>
    <n v="50"/>
    <n v="-6"/>
    <x v="9"/>
    <x v="1"/>
    <x v="4"/>
  </r>
  <r>
    <x v="0"/>
    <x v="11"/>
    <x v="11"/>
    <n v="38"/>
    <n v="13"/>
    <x v="1"/>
    <x v="7"/>
    <n v="47"/>
    <n v="54"/>
    <n v="-7"/>
    <x v="10"/>
    <x v="1"/>
    <x v="3"/>
  </r>
  <r>
    <x v="0"/>
    <x v="12"/>
    <x v="12"/>
    <n v="38"/>
    <n v="14"/>
    <x v="3"/>
    <x v="8"/>
    <n v="39"/>
    <n v="51"/>
    <n v="-12"/>
    <x v="11"/>
    <x v="1"/>
    <x v="3"/>
  </r>
  <r>
    <x v="0"/>
    <x v="13"/>
    <x v="13"/>
    <n v="38"/>
    <n v="9"/>
    <x v="5"/>
    <x v="6"/>
    <n v="44"/>
    <n v="44"/>
    <n v="0"/>
    <x v="12"/>
    <x v="1"/>
    <x v="3"/>
  </r>
  <r>
    <x v="0"/>
    <x v="14"/>
    <x v="14"/>
    <n v="38"/>
    <n v="10"/>
    <x v="4"/>
    <x v="9"/>
    <n v="45"/>
    <n v="50"/>
    <n v="-5"/>
    <x v="12"/>
    <x v="1"/>
    <x v="3"/>
  </r>
  <r>
    <x v="0"/>
    <x v="15"/>
    <x v="15"/>
    <n v="38"/>
    <n v="11"/>
    <x v="2"/>
    <x v="8"/>
    <n v="45"/>
    <n v="59"/>
    <n v="-14"/>
    <x v="12"/>
    <x v="1"/>
    <x v="3"/>
  </r>
  <r>
    <x v="0"/>
    <x v="16"/>
    <x v="16"/>
    <n v="38"/>
    <n v="10"/>
    <x v="4"/>
    <x v="9"/>
    <n v="37"/>
    <n v="59"/>
    <n v="-22"/>
    <x v="12"/>
    <x v="1"/>
    <x v="3"/>
  </r>
  <r>
    <x v="0"/>
    <x v="17"/>
    <x v="17"/>
    <n v="38"/>
    <n v="8"/>
    <x v="1"/>
    <x v="10"/>
    <n v="41"/>
    <n v="65"/>
    <n v="-24"/>
    <x v="13"/>
    <x v="2"/>
    <x v="5"/>
  </r>
  <r>
    <x v="0"/>
    <x v="18"/>
    <x v="18"/>
    <n v="38"/>
    <n v="8"/>
    <x v="1"/>
    <x v="10"/>
    <n v="36"/>
    <n v="63"/>
    <n v="-27"/>
    <x v="13"/>
    <x v="2"/>
    <x v="5"/>
  </r>
  <r>
    <x v="0"/>
    <x v="19"/>
    <x v="19"/>
    <n v="38"/>
    <n v="5"/>
    <x v="6"/>
    <x v="11"/>
    <n v="30"/>
    <n v="70"/>
    <n v="-40"/>
    <x v="14"/>
    <x v="2"/>
    <x v="5"/>
  </r>
  <r>
    <x v="1"/>
    <x v="0"/>
    <x v="1"/>
    <n v="38"/>
    <n v="26"/>
    <x v="2"/>
    <x v="12"/>
    <n v="79"/>
    <n v="36"/>
    <n v="43"/>
    <x v="15"/>
    <x v="0"/>
    <x v="0"/>
  </r>
  <r>
    <x v="1"/>
    <x v="1"/>
    <x v="2"/>
    <n v="38"/>
    <n v="24"/>
    <x v="0"/>
    <x v="0"/>
    <n v="67"/>
    <n v="30"/>
    <n v="37"/>
    <x v="0"/>
    <x v="0"/>
    <x v="0"/>
  </r>
  <r>
    <x v="1"/>
    <x v="2"/>
    <x v="0"/>
    <n v="38"/>
    <n v="24"/>
    <x v="7"/>
    <x v="2"/>
    <n v="87"/>
    <n v="45"/>
    <n v="42"/>
    <x v="16"/>
    <x v="0"/>
    <x v="6"/>
  </r>
  <r>
    <x v="1"/>
    <x v="3"/>
    <x v="10"/>
    <n v="38"/>
    <n v="21"/>
    <x v="0"/>
    <x v="2"/>
    <n v="74"/>
    <n v="52"/>
    <n v="22"/>
    <x v="17"/>
    <x v="0"/>
    <x v="6"/>
  </r>
  <r>
    <x v="1"/>
    <x v="4"/>
    <x v="3"/>
    <n v="38"/>
    <n v="18"/>
    <x v="4"/>
    <x v="1"/>
    <n v="53"/>
    <n v="37"/>
    <n v="16"/>
    <x v="4"/>
    <x v="1"/>
    <x v="7"/>
  </r>
  <r>
    <x v="1"/>
    <x v="5"/>
    <x v="5"/>
    <n v="38"/>
    <n v="17"/>
    <x v="8"/>
    <x v="1"/>
    <n v="66"/>
    <n v="38"/>
    <n v="28"/>
    <x v="18"/>
    <x v="1"/>
    <x v="7"/>
  </r>
  <r>
    <x v="1"/>
    <x v="6"/>
    <x v="14"/>
    <n v="38"/>
    <n v="15"/>
    <x v="0"/>
    <x v="7"/>
    <n v="48"/>
    <n v="57"/>
    <n v="-9"/>
    <x v="19"/>
    <x v="1"/>
    <x v="3"/>
  </r>
  <r>
    <x v="1"/>
    <x v="7"/>
    <x v="7"/>
    <n v="38"/>
    <n v="12"/>
    <x v="9"/>
    <x v="4"/>
    <n v="46"/>
    <n v="47"/>
    <n v="-1"/>
    <x v="20"/>
    <x v="1"/>
    <x v="4"/>
  </r>
  <r>
    <x v="1"/>
    <x v="8"/>
    <x v="11"/>
    <n v="38"/>
    <n v="14"/>
    <x v="0"/>
    <x v="9"/>
    <n v="49"/>
    <n v="53"/>
    <n v="-4"/>
    <x v="20"/>
    <x v="1"/>
    <x v="3"/>
  </r>
  <r>
    <x v="1"/>
    <x v="9"/>
    <x v="20"/>
    <n v="38"/>
    <n v="12"/>
    <x v="1"/>
    <x v="9"/>
    <n v="55"/>
    <n v="51"/>
    <n v="4"/>
    <x v="21"/>
    <x v="1"/>
    <x v="8"/>
  </r>
  <r>
    <x v="1"/>
    <x v="10"/>
    <x v="9"/>
    <n v="38"/>
    <n v="12"/>
    <x v="2"/>
    <x v="13"/>
    <n v="46"/>
    <n v="54"/>
    <n v="-8"/>
    <x v="22"/>
    <x v="1"/>
    <x v="3"/>
  </r>
  <r>
    <x v="1"/>
    <x v="11"/>
    <x v="13"/>
    <n v="38"/>
    <n v="12"/>
    <x v="2"/>
    <x v="13"/>
    <n v="35"/>
    <n v="47"/>
    <n v="-12"/>
    <x v="22"/>
    <x v="1"/>
    <x v="3"/>
  </r>
  <r>
    <x v="1"/>
    <x v="12"/>
    <x v="21"/>
    <n v="38"/>
    <n v="10"/>
    <x v="9"/>
    <x v="6"/>
    <n v="36"/>
    <n v="44"/>
    <n v="-8"/>
    <x v="23"/>
    <x v="1"/>
    <x v="9"/>
  </r>
  <r>
    <x v="1"/>
    <x v="13"/>
    <x v="8"/>
    <n v="38"/>
    <n v="10"/>
    <x v="9"/>
    <x v="6"/>
    <n v="38"/>
    <n v="49"/>
    <n v="-11"/>
    <x v="23"/>
    <x v="1"/>
    <x v="3"/>
  </r>
  <r>
    <x v="1"/>
    <x v="14"/>
    <x v="15"/>
    <n v="38"/>
    <n v="11"/>
    <x v="1"/>
    <x v="13"/>
    <n v="45"/>
    <n v="57"/>
    <n v="-12"/>
    <x v="24"/>
    <x v="1"/>
    <x v="3"/>
  </r>
  <r>
    <x v="1"/>
    <x v="15"/>
    <x v="22"/>
    <n v="38"/>
    <n v="9"/>
    <x v="8"/>
    <x v="9"/>
    <n v="44"/>
    <n v="62"/>
    <n v="-18"/>
    <x v="25"/>
    <x v="1"/>
    <x v="3"/>
  </r>
  <r>
    <x v="1"/>
    <x v="16"/>
    <x v="6"/>
    <n v="38"/>
    <n v="10"/>
    <x v="1"/>
    <x v="8"/>
    <n v="29"/>
    <n v="51"/>
    <n v="-22"/>
    <x v="25"/>
    <x v="1"/>
    <x v="3"/>
  </r>
  <r>
    <x v="1"/>
    <x v="17"/>
    <x v="4"/>
    <n v="38"/>
    <n v="9"/>
    <x v="2"/>
    <x v="10"/>
    <n v="41"/>
    <n v="64"/>
    <n v="-23"/>
    <x v="26"/>
    <x v="2"/>
    <x v="10"/>
  </r>
  <r>
    <x v="1"/>
    <x v="18"/>
    <x v="16"/>
    <n v="38"/>
    <n v="8"/>
    <x v="3"/>
    <x v="14"/>
    <n v="33"/>
    <n v="63"/>
    <n v="-30"/>
    <x v="27"/>
    <x v="2"/>
    <x v="5"/>
  </r>
  <r>
    <x v="1"/>
    <x v="19"/>
    <x v="12"/>
    <n v="38"/>
    <n v="5"/>
    <x v="8"/>
    <x v="10"/>
    <n v="30"/>
    <n v="64"/>
    <n v="-34"/>
    <x v="28"/>
    <x v="2"/>
    <x v="5"/>
  </r>
  <r>
    <x v="2"/>
    <x v="0"/>
    <x v="0"/>
    <n v="38"/>
    <n v="25"/>
    <x v="0"/>
    <x v="15"/>
    <n v="74"/>
    <n v="34"/>
    <n v="40"/>
    <x v="29"/>
    <x v="0"/>
    <x v="11"/>
  </r>
  <r>
    <x v="2"/>
    <x v="1"/>
    <x v="1"/>
    <n v="38"/>
    <n v="23"/>
    <x v="2"/>
    <x v="0"/>
    <n v="85"/>
    <n v="42"/>
    <n v="43"/>
    <x v="30"/>
    <x v="0"/>
    <x v="11"/>
  </r>
  <r>
    <x v="2"/>
    <x v="2"/>
    <x v="10"/>
    <n v="38"/>
    <n v="21"/>
    <x v="3"/>
    <x v="5"/>
    <n v="63"/>
    <n v="48"/>
    <n v="15"/>
    <x v="2"/>
    <x v="0"/>
    <x v="6"/>
  </r>
  <r>
    <x v="2"/>
    <x v="3"/>
    <x v="5"/>
    <n v="38"/>
    <n v="19"/>
    <x v="1"/>
    <x v="2"/>
    <n v="68"/>
    <n v="38"/>
    <n v="30"/>
    <x v="31"/>
    <x v="0"/>
    <x v="6"/>
  </r>
  <r>
    <x v="2"/>
    <x v="4"/>
    <x v="2"/>
    <n v="38"/>
    <n v="18"/>
    <x v="1"/>
    <x v="3"/>
    <n v="61"/>
    <n v="41"/>
    <n v="20"/>
    <x v="18"/>
    <x v="1"/>
    <x v="2"/>
  </r>
  <r>
    <x v="2"/>
    <x v="5"/>
    <x v="20"/>
    <n v="38"/>
    <n v="16"/>
    <x v="4"/>
    <x v="3"/>
    <n v="52"/>
    <n v="43"/>
    <n v="9"/>
    <x v="32"/>
    <x v="1"/>
    <x v="2"/>
  </r>
  <r>
    <x v="2"/>
    <x v="6"/>
    <x v="15"/>
    <n v="38"/>
    <n v="17"/>
    <x v="0"/>
    <x v="16"/>
    <n v="48"/>
    <n v="49"/>
    <n v="-1"/>
    <x v="33"/>
    <x v="1"/>
    <x v="3"/>
  </r>
  <r>
    <x v="2"/>
    <x v="7"/>
    <x v="9"/>
    <n v="38"/>
    <n v="13"/>
    <x v="8"/>
    <x v="4"/>
    <n v="43"/>
    <n v="46"/>
    <n v="-3"/>
    <x v="8"/>
    <x v="1"/>
    <x v="7"/>
  </r>
  <r>
    <x v="2"/>
    <x v="8"/>
    <x v="17"/>
    <n v="38"/>
    <n v="15"/>
    <x v="3"/>
    <x v="13"/>
    <n v="47"/>
    <n v="54"/>
    <n v="-7"/>
    <x v="9"/>
    <x v="1"/>
    <x v="12"/>
  </r>
  <r>
    <x v="2"/>
    <x v="9"/>
    <x v="11"/>
    <n v="38"/>
    <n v="14"/>
    <x v="0"/>
    <x v="9"/>
    <n v="51"/>
    <n v="62"/>
    <n v="-11"/>
    <x v="20"/>
    <x v="1"/>
    <x v="3"/>
  </r>
  <r>
    <x v="2"/>
    <x v="10"/>
    <x v="13"/>
    <n v="38"/>
    <n v="13"/>
    <x v="1"/>
    <x v="7"/>
    <n v="48"/>
    <n v="44"/>
    <n v="4"/>
    <x v="10"/>
    <x v="1"/>
    <x v="3"/>
  </r>
  <r>
    <x v="2"/>
    <x v="11"/>
    <x v="8"/>
    <n v="38"/>
    <n v="14"/>
    <x v="10"/>
    <x v="13"/>
    <n v="45"/>
    <n v="56"/>
    <n v="-11"/>
    <x v="10"/>
    <x v="1"/>
    <x v="3"/>
  </r>
  <r>
    <x v="2"/>
    <x v="12"/>
    <x v="23"/>
    <n v="38"/>
    <n v="13"/>
    <x v="2"/>
    <x v="9"/>
    <n v="41"/>
    <n v="49"/>
    <n v="-8"/>
    <x v="11"/>
    <x v="1"/>
    <x v="3"/>
  </r>
  <r>
    <x v="2"/>
    <x v="13"/>
    <x v="21"/>
    <n v="38"/>
    <n v="13"/>
    <x v="2"/>
    <x v="9"/>
    <n v="41"/>
    <n v="50"/>
    <n v="-9"/>
    <x v="11"/>
    <x v="1"/>
    <x v="3"/>
  </r>
  <r>
    <x v="2"/>
    <x v="14"/>
    <x v="3"/>
    <n v="38"/>
    <n v="14"/>
    <x v="7"/>
    <x v="17"/>
    <n v="58"/>
    <n v="57"/>
    <n v="1"/>
    <x v="34"/>
    <x v="1"/>
    <x v="3"/>
  </r>
  <r>
    <x v="2"/>
    <x v="15"/>
    <x v="7"/>
    <n v="38"/>
    <n v="12"/>
    <x v="2"/>
    <x v="13"/>
    <n v="42"/>
    <n v="47"/>
    <n v="-5"/>
    <x v="22"/>
    <x v="1"/>
    <x v="3"/>
  </r>
  <r>
    <x v="2"/>
    <x v="16"/>
    <x v="22"/>
    <n v="38"/>
    <n v="10"/>
    <x v="9"/>
    <x v="6"/>
    <n v="41"/>
    <n v="51"/>
    <n v="-10"/>
    <x v="23"/>
    <x v="1"/>
    <x v="3"/>
  </r>
  <r>
    <x v="2"/>
    <x v="17"/>
    <x v="14"/>
    <n v="38"/>
    <n v="10"/>
    <x v="4"/>
    <x v="9"/>
    <n v="42"/>
    <n v="59"/>
    <n v="-17"/>
    <x v="12"/>
    <x v="2"/>
    <x v="13"/>
  </r>
  <r>
    <x v="2"/>
    <x v="18"/>
    <x v="24"/>
    <n v="38"/>
    <n v="6"/>
    <x v="0"/>
    <x v="14"/>
    <n v="29"/>
    <n v="65"/>
    <n v="-36"/>
    <x v="14"/>
    <x v="2"/>
    <x v="13"/>
  </r>
  <r>
    <x v="2"/>
    <x v="19"/>
    <x v="6"/>
    <n v="38"/>
    <n v="4"/>
    <x v="10"/>
    <x v="18"/>
    <n v="21"/>
    <n v="65"/>
    <n v="-44"/>
    <x v="35"/>
    <x v="2"/>
    <x v="13"/>
  </r>
  <r>
    <x v="3"/>
    <x v="0"/>
    <x v="1"/>
    <n v="38"/>
    <n v="26"/>
    <x v="4"/>
    <x v="19"/>
    <n v="73"/>
    <n v="26"/>
    <n v="47"/>
    <x v="36"/>
    <x v="0"/>
    <x v="11"/>
  </r>
  <r>
    <x v="3"/>
    <x v="1"/>
    <x v="5"/>
    <n v="38"/>
    <n v="24"/>
    <x v="10"/>
    <x v="20"/>
    <n v="67"/>
    <n v="30"/>
    <n v="37"/>
    <x v="37"/>
    <x v="0"/>
    <x v="11"/>
  </r>
  <r>
    <x v="3"/>
    <x v="2"/>
    <x v="0"/>
    <n v="38"/>
    <n v="23"/>
    <x v="3"/>
    <x v="2"/>
    <n v="64"/>
    <n v="35"/>
    <n v="29"/>
    <x v="38"/>
    <x v="0"/>
    <x v="1"/>
  </r>
  <r>
    <x v="3"/>
    <x v="3"/>
    <x v="2"/>
    <n v="38"/>
    <n v="16"/>
    <x v="4"/>
    <x v="3"/>
    <n v="55"/>
    <n v="37"/>
    <n v="18"/>
    <x v="32"/>
    <x v="0"/>
    <x v="1"/>
  </r>
  <r>
    <x v="3"/>
    <x v="4"/>
    <x v="10"/>
    <n v="38"/>
    <n v="13"/>
    <x v="11"/>
    <x v="1"/>
    <n v="52"/>
    <n v="40"/>
    <n v="12"/>
    <x v="39"/>
    <x v="1"/>
    <x v="14"/>
  </r>
  <r>
    <x v="3"/>
    <x v="5"/>
    <x v="7"/>
    <n v="38"/>
    <n v="15"/>
    <x v="6"/>
    <x v="4"/>
    <n v="48"/>
    <n v="44"/>
    <n v="4"/>
    <x v="39"/>
    <x v="1"/>
    <x v="3"/>
  </r>
  <r>
    <x v="3"/>
    <x v="6"/>
    <x v="8"/>
    <n v="38"/>
    <n v="14"/>
    <x v="6"/>
    <x v="16"/>
    <n v="51"/>
    <n v="51"/>
    <n v="0"/>
    <x v="19"/>
    <x v="1"/>
    <x v="3"/>
  </r>
  <r>
    <x v="3"/>
    <x v="7"/>
    <x v="22"/>
    <n v="38"/>
    <n v="14"/>
    <x v="6"/>
    <x v="16"/>
    <n v="48"/>
    <n v="56"/>
    <n v="-8"/>
    <x v="19"/>
    <x v="1"/>
    <x v="3"/>
  </r>
  <r>
    <x v="3"/>
    <x v="8"/>
    <x v="21"/>
    <n v="38"/>
    <n v="14"/>
    <x v="1"/>
    <x v="6"/>
    <n v="52"/>
    <n v="46"/>
    <n v="6"/>
    <x v="8"/>
    <x v="1"/>
    <x v="3"/>
  </r>
  <r>
    <x v="3"/>
    <x v="9"/>
    <x v="23"/>
    <n v="38"/>
    <n v="12"/>
    <x v="9"/>
    <x v="4"/>
    <n v="43"/>
    <n v="48"/>
    <n v="-5"/>
    <x v="20"/>
    <x v="1"/>
    <x v="3"/>
  </r>
  <r>
    <x v="3"/>
    <x v="10"/>
    <x v="13"/>
    <n v="38"/>
    <n v="13"/>
    <x v="2"/>
    <x v="9"/>
    <n v="44"/>
    <n v="52"/>
    <n v="-8"/>
    <x v="11"/>
    <x v="1"/>
    <x v="7"/>
  </r>
  <r>
    <x v="3"/>
    <x v="11"/>
    <x v="9"/>
    <n v="38"/>
    <n v="12"/>
    <x v="6"/>
    <x v="7"/>
    <n v="44"/>
    <n v="45"/>
    <n v="-1"/>
    <x v="34"/>
    <x v="1"/>
    <x v="3"/>
  </r>
  <r>
    <x v="3"/>
    <x v="12"/>
    <x v="25"/>
    <n v="38"/>
    <n v="12"/>
    <x v="2"/>
    <x v="13"/>
    <n v="47"/>
    <n v="54"/>
    <n v="-7"/>
    <x v="22"/>
    <x v="1"/>
    <x v="3"/>
  </r>
  <r>
    <x v="3"/>
    <x v="13"/>
    <x v="11"/>
    <n v="38"/>
    <n v="13"/>
    <x v="3"/>
    <x v="17"/>
    <n v="47"/>
    <n v="57"/>
    <n v="-10"/>
    <x v="22"/>
    <x v="1"/>
    <x v="3"/>
  </r>
  <r>
    <x v="3"/>
    <x v="14"/>
    <x v="20"/>
    <n v="38"/>
    <n v="12"/>
    <x v="0"/>
    <x v="8"/>
    <n v="51"/>
    <n v="59"/>
    <n v="-8"/>
    <x v="23"/>
    <x v="1"/>
    <x v="3"/>
  </r>
  <r>
    <x v="3"/>
    <x v="15"/>
    <x v="17"/>
    <n v="38"/>
    <n v="9"/>
    <x v="9"/>
    <x v="7"/>
    <n v="55"/>
    <n v="54"/>
    <n v="1"/>
    <x v="40"/>
    <x v="1"/>
    <x v="3"/>
  </r>
  <r>
    <x v="3"/>
    <x v="16"/>
    <x v="15"/>
    <n v="38"/>
    <n v="9"/>
    <x v="4"/>
    <x v="13"/>
    <n v="45"/>
    <n v="57"/>
    <n v="-12"/>
    <x v="41"/>
    <x v="1"/>
    <x v="3"/>
  </r>
  <r>
    <x v="3"/>
    <x v="17"/>
    <x v="12"/>
    <n v="38"/>
    <n v="6"/>
    <x v="5"/>
    <x v="13"/>
    <n v="48"/>
    <n v="65"/>
    <n v="-17"/>
    <x v="42"/>
    <x v="2"/>
    <x v="15"/>
  </r>
  <r>
    <x v="3"/>
    <x v="18"/>
    <x v="3"/>
    <n v="38"/>
    <n v="8"/>
    <x v="2"/>
    <x v="21"/>
    <n v="40"/>
    <n v="79"/>
    <n v="-39"/>
    <x v="42"/>
    <x v="2"/>
    <x v="15"/>
  </r>
  <r>
    <x v="3"/>
    <x v="19"/>
    <x v="26"/>
    <n v="38"/>
    <n v="7"/>
    <x v="4"/>
    <x v="17"/>
    <n v="38"/>
    <n v="77"/>
    <n v="-39"/>
    <x v="42"/>
    <x v="2"/>
    <x v="15"/>
  </r>
  <r>
    <x v="4"/>
    <x v="0"/>
    <x v="5"/>
    <n v="38"/>
    <n v="29"/>
    <x v="0"/>
    <x v="22"/>
    <n v="72"/>
    <n v="15"/>
    <n v="57"/>
    <x v="43"/>
    <x v="0"/>
    <x v="11"/>
  </r>
  <r>
    <x v="4"/>
    <x v="1"/>
    <x v="1"/>
    <n v="38"/>
    <n v="25"/>
    <x v="0"/>
    <x v="15"/>
    <n v="87"/>
    <n v="36"/>
    <n v="51"/>
    <x v="29"/>
    <x v="0"/>
    <x v="11"/>
  </r>
  <r>
    <x v="4"/>
    <x v="2"/>
    <x v="0"/>
    <n v="38"/>
    <n v="22"/>
    <x v="6"/>
    <x v="15"/>
    <n v="58"/>
    <n v="26"/>
    <n v="32"/>
    <x v="16"/>
    <x v="0"/>
    <x v="6"/>
  </r>
  <r>
    <x v="4"/>
    <x v="3"/>
    <x v="15"/>
    <n v="38"/>
    <n v="18"/>
    <x v="10"/>
    <x v="16"/>
    <n v="45"/>
    <n v="46"/>
    <n v="-1"/>
    <x v="5"/>
    <x v="0"/>
    <x v="6"/>
  </r>
  <r>
    <x v="4"/>
    <x v="4"/>
    <x v="2"/>
    <n v="38"/>
    <n v="17"/>
    <x v="10"/>
    <x v="6"/>
    <n v="52"/>
    <n v="41"/>
    <n v="11"/>
    <x v="44"/>
    <x v="1"/>
    <x v="16"/>
  </r>
  <r>
    <x v="4"/>
    <x v="5"/>
    <x v="22"/>
    <n v="38"/>
    <n v="16"/>
    <x v="1"/>
    <x v="4"/>
    <n v="49"/>
    <n v="44"/>
    <n v="5"/>
    <x v="44"/>
    <x v="1"/>
    <x v="7"/>
  </r>
  <r>
    <x v="4"/>
    <x v="6"/>
    <x v="13"/>
    <n v="38"/>
    <n v="14"/>
    <x v="8"/>
    <x v="5"/>
    <n v="53"/>
    <n v="46"/>
    <n v="7"/>
    <x v="45"/>
    <x v="1"/>
    <x v="7"/>
  </r>
  <r>
    <x v="4"/>
    <x v="7"/>
    <x v="17"/>
    <n v="38"/>
    <n v="13"/>
    <x v="8"/>
    <x v="4"/>
    <n v="47"/>
    <n v="39"/>
    <n v="8"/>
    <x v="8"/>
    <x v="1"/>
    <x v="3"/>
  </r>
  <r>
    <x v="4"/>
    <x v="8"/>
    <x v="11"/>
    <n v="38"/>
    <n v="14"/>
    <x v="1"/>
    <x v="6"/>
    <n v="47"/>
    <n v="41"/>
    <n v="6"/>
    <x v="8"/>
    <x v="1"/>
    <x v="3"/>
  </r>
  <r>
    <x v="4"/>
    <x v="9"/>
    <x v="7"/>
    <n v="38"/>
    <n v="12"/>
    <x v="6"/>
    <x v="7"/>
    <n v="45"/>
    <n v="52"/>
    <n v="-7"/>
    <x v="34"/>
    <x v="1"/>
    <x v="3"/>
  </r>
  <r>
    <x v="4"/>
    <x v="10"/>
    <x v="8"/>
    <n v="38"/>
    <n v="12"/>
    <x v="1"/>
    <x v="9"/>
    <n v="42"/>
    <n v="58"/>
    <n v="-16"/>
    <x v="21"/>
    <x v="1"/>
    <x v="3"/>
  </r>
  <r>
    <x v="4"/>
    <x v="11"/>
    <x v="23"/>
    <n v="38"/>
    <n v="11"/>
    <x v="4"/>
    <x v="7"/>
    <n v="40"/>
    <n v="46"/>
    <n v="-6"/>
    <x v="22"/>
    <x v="1"/>
    <x v="3"/>
  </r>
  <r>
    <x v="4"/>
    <x v="12"/>
    <x v="21"/>
    <n v="38"/>
    <n v="12"/>
    <x v="0"/>
    <x v="8"/>
    <n v="52"/>
    <n v="60"/>
    <n v="-8"/>
    <x v="23"/>
    <x v="1"/>
    <x v="3"/>
  </r>
  <r>
    <x v="4"/>
    <x v="13"/>
    <x v="10"/>
    <n v="38"/>
    <n v="10"/>
    <x v="9"/>
    <x v="6"/>
    <n v="47"/>
    <n v="57"/>
    <n v="-10"/>
    <x v="23"/>
    <x v="1"/>
    <x v="4"/>
  </r>
  <r>
    <x v="4"/>
    <x v="14"/>
    <x v="20"/>
    <n v="38"/>
    <n v="9"/>
    <x v="5"/>
    <x v="6"/>
    <n v="32"/>
    <n v="43"/>
    <n v="-11"/>
    <x v="12"/>
    <x v="1"/>
    <x v="3"/>
  </r>
  <r>
    <x v="4"/>
    <x v="15"/>
    <x v="25"/>
    <n v="38"/>
    <n v="10"/>
    <x v="2"/>
    <x v="17"/>
    <n v="43"/>
    <n v="59"/>
    <n v="-16"/>
    <x v="41"/>
    <x v="1"/>
    <x v="3"/>
  </r>
  <r>
    <x v="4"/>
    <x v="16"/>
    <x v="24"/>
    <n v="38"/>
    <n v="6"/>
    <x v="12"/>
    <x v="9"/>
    <n v="36"/>
    <n v="61"/>
    <n v="-25"/>
    <x v="13"/>
    <x v="1"/>
    <x v="3"/>
  </r>
  <r>
    <x v="4"/>
    <x v="17"/>
    <x v="27"/>
    <n v="38"/>
    <n v="7"/>
    <x v="4"/>
    <x v="17"/>
    <n v="41"/>
    <n v="62"/>
    <n v="-21"/>
    <x v="42"/>
    <x v="2"/>
    <x v="15"/>
  </r>
  <r>
    <x v="4"/>
    <x v="18"/>
    <x v="28"/>
    <n v="38"/>
    <n v="7"/>
    <x v="4"/>
    <x v="17"/>
    <n v="42"/>
    <n v="77"/>
    <n v="-35"/>
    <x v="42"/>
    <x v="2"/>
    <x v="15"/>
  </r>
  <r>
    <x v="4"/>
    <x v="19"/>
    <x v="9"/>
    <n v="38"/>
    <n v="6"/>
    <x v="9"/>
    <x v="8"/>
    <n v="45"/>
    <n v="66"/>
    <n v="-21"/>
    <x v="46"/>
    <x v="2"/>
    <x v="15"/>
  </r>
  <r>
    <x v="5"/>
    <x v="0"/>
    <x v="5"/>
    <n v="38"/>
    <n v="29"/>
    <x v="13"/>
    <x v="15"/>
    <n v="72"/>
    <n v="22"/>
    <n v="50"/>
    <x v="47"/>
    <x v="0"/>
    <x v="17"/>
  </r>
  <r>
    <x v="5"/>
    <x v="1"/>
    <x v="0"/>
    <n v="38"/>
    <n v="25"/>
    <x v="0"/>
    <x v="15"/>
    <n v="72"/>
    <n v="34"/>
    <n v="38"/>
    <x v="29"/>
    <x v="0"/>
    <x v="17"/>
  </r>
  <r>
    <x v="5"/>
    <x v="2"/>
    <x v="2"/>
    <n v="38"/>
    <n v="25"/>
    <x v="10"/>
    <x v="0"/>
    <n v="57"/>
    <n v="25"/>
    <n v="32"/>
    <x v="48"/>
    <x v="0"/>
    <x v="6"/>
  </r>
  <r>
    <x v="5"/>
    <x v="3"/>
    <x v="1"/>
    <n v="38"/>
    <n v="20"/>
    <x v="10"/>
    <x v="5"/>
    <n v="68"/>
    <n v="31"/>
    <n v="37"/>
    <x v="31"/>
    <x v="0"/>
    <x v="6"/>
  </r>
  <r>
    <x v="5"/>
    <x v="4"/>
    <x v="11"/>
    <n v="38"/>
    <n v="18"/>
    <x v="6"/>
    <x v="2"/>
    <n v="53"/>
    <n v="38"/>
    <n v="15"/>
    <x v="49"/>
    <x v="1"/>
    <x v="14"/>
  </r>
  <r>
    <x v="5"/>
    <x v="5"/>
    <x v="20"/>
    <n v="38"/>
    <n v="19"/>
    <x v="3"/>
    <x v="16"/>
    <n v="51"/>
    <n v="42"/>
    <n v="9"/>
    <x v="50"/>
    <x v="1"/>
    <x v="14"/>
  </r>
  <r>
    <x v="5"/>
    <x v="6"/>
    <x v="10"/>
    <n v="38"/>
    <n v="17"/>
    <x v="10"/>
    <x v="6"/>
    <n v="47"/>
    <n v="42"/>
    <n v="5"/>
    <x v="44"/>
    <x v="1"/>
    <x v="4"/>
  </r>
  <r>
    <x v="5"/>
    <x v="7"/>
    <x v="22"/>
    <n v="38"/>
    <n v="15"/>
    <x v="6"/>
    <x v="4"/>
    <n v="49"/>
    <n v="41"/>
    <n v="8"/>
    <x v="39"/>
    <x v="1"/>
    <x v="3"/>
  </r>
  <r>
    <x v="5"/>
    <x v="8"/>
    <x v="14"/>
    <n v="38"/>
    <n v="16"/>
    <x v="10"/>
    <x v="7"/>
    <n v="52"/>
    <n v="55"/>
    <n v="-3"/>
    <x v="45"/>
    <x v="1"/>
    <x v="7"/>
  </r>
  <r>
    <x v="5"/>
    <x v="9"/>
    <x v="29"/>
    <n v="38"/>
    <n v="15"/>
    <x v="3"/>
    <x v="13"/>
    <n v="45"/>
    <n v="52"/>
    <n v="-7"/>
    <x v="9"/>
    <x v="1"/>
    <x v="3"/>
  </r>
  <r>
    <x v="5"/>
    <x v="10"/>
    <x v="15"/>
    <n v="38"/>
    <n v="14"/>
    <x v="0"/>
    <x v="9"/>
    <n v="34"/>
    <n v="49"/>
    <n v="-15"/>
    <x v="20"/>
    <x v="1"/>
    <x v="3"/>
  </r>
  <r>
    <x v="5"/>
    <x v="11"/>
    <x v="21"/>
    <n v="38"/>
    <n v="14"/>
    <x v="3"/>
    <x v="8"/>
    <n v="48"/>
    <n v="58"/>
    <n v="-10"/>
    <x v="11"/>
    <x v="1"/>
    <x v="3"/>
  </r>
  <r>
    <x v="5"/>
    <x v="12"/>
    <x v="8"/>
    <n v="38"/>
    <n v="13"/>
    <x v="0"/>
    <x v="13"/>
    <n v="41"/>
    <n v="55"/>
    <n v="-14"/>
    <x v="34"/>
    <x v="1"/>
    <x v="3"/>
  </r>
  <r>
    <x v="5"/>
    <x v="13"/>
    <x v="13"/>
    <n v="38"/>
    <n v="12"/>
    <x v="2"/>
    <x v="13"/>
    <n v="48"/>
    <n v="58"/>
    <n v="-10"/>
    <x v="22"/>
    <x v="1"/>
    <x v="3"/>
  </r>
  <r>
    <x v="5"/>
    <x v="14"/>
    <x v="17"/>
    <n v="38"/>
    <n v="13"/>
    <x v="13"/>
    <x v="21"/>
    <n v="43"/>
    <n v="48"/>
    <n v="-5"/>
    <x v="24"/>
    <x v="1"/>
    <x v="3"/>
  </r>
  <r>
    <x v="5"/>
    <x v="15"/>
    <x v="7"/>
    <n v="38"/>
    <n v="10"/>
    <x v="4"/>
    <x v="9"/>
    <n v="42"/>
    <n v="55"/>
    <n v="-13"/>
    <x v="12"/>
    <x v="1"/>
    <x v="3"/>
  </r>
  <r>
    <x v="5"/>
    <x v="16"/>
    <x v="25"/>
    <n v="38"/>
    <n v="10"/>
    <x v="0"/>
    <x v="10"/>
    <n v="37"/>
    <n v="62"/>
    <n v="-25"/>
    <x v="51"/>
    <x v="1"/>
    <x v="3"/>
  </r>
  <r>
    <x v="5"/>
    <x v="17"/>
    <x v="23"/>
    <n v="38"/>
    <n v="8"/>
    <x v="1"/>
    <x v="10"/>
    <n v="28"/>
    <n v="50"/>
    <n v="-22"/>
    <x v="13"/>
    <x v="2"/>
    <x v="15"/>
  </r>
  <r>
    <x v="5"/>
    <x v="18"/>
    <x v="24"/>
    <n v="38"/>
    <n v="7"/>
    <x v="2"/>
    <x v="11"/>
    <n v="31"/>
    <n v="58"/>
    <n v="-27"/>
    <x v="27"/>
    <x v="2"/>
    <x v="15"/>
  </r>
  <r>
    <x v="5"/>
    <x v="19"/>
    <x v="6"/>
    <n v="38"/>
    <n v="3"/>
    <x v="3"/>
    <x v="23"/>
    <n v="26"/>
    <n v="69"/>
    <n v="-43"/>
    <x v="52"/>
    <x v="2"/>
    <x v="15"/>
  </r>
  <r>
    <x v="6"/>
    <x v="0"/>
    <x v="0"/>
    <n v="38"/>
    <n v="28"/>
    <x v="7"/>
    <x v="15"/>
    <n v="83"/>
    <n v="27"/>
    <n v="56"/>
    <x v="53"/>
    <x v="0"/>
    <x v="11"/>
  </r>
  <r>
    <x v="6"/>
    <x v="1"/>
    <x v="5"/>
    <n v="38"/>
    <n v="24"/>
    <x v="6"/>
    <x v="12"/>
    <n v="64"/>
    <n v="24"/>
    <n v="40"/>
    <x v="29"/>
    <x v="0"/>
    <x v="11"/>
  </r>
  <r>
    <x v="6"/>
    <x v="2"/>
    <x v="2"/>
    <n v="38"/>
    <n v="20"/>
    <x v="0"/>
    <x v="3"/>
    <n v="57"/>
    <n v="27"/>
    <n v="30"/>
    <x v="3"/>
    <x v="0"/>
    <x v="6"/>
  </r>
  <r>
    <x v="6"/>
    <x v="3"/>
    <x v="1"/>
    <n v="38"/>
    <n v="19"/>
    <x v="6"/>
    <x v="1"/>
    <n v="63"/>
    <n v="35"/>
    <n v="28"/>
    <x v="3"/>
    <x v="0"/>
    <x v="6"/>
  </r>
  <r>
    <x v="6"/>
    <x v="4"/>
    <x v="11"/>
    <n v="38"/>
    <n v="17"/>
    <x v="2"/>
    <x v="4"/>
    <n v="57"/>
    <n v="54"/>
    <n v="3"/>
    <x v="32"/>
    <x v="1"/>
    <x v="2"/>
  </r>
  <r>
    <x v="6"/>
    <x v="5"/>
    <x v="15"/>
    <n v="38"/>
    <n v="15"/>
    <x v="8"/>
    <x v="3"/>
    <n v="52"/>
    <n v="36"/>
    <n v="16"/>
    <x v="44"/>
    <x v="1"/>
    <x v="2"/>
  </r>
  <r>
    <x v="6"/>
    <x v="6"/>
    <x v="22"/>
    <n v="38"/>
    <n v="16"/>
    <x v="0"/>
    <x v="6"/>
    <n v="47"/>
    <n v="52"/>
    <n v="-5"/>
    <x v="39"/>
    <x v="1"/>
    <x v="2"/>
  </r>
  <r>
    <x v="6"/>
    <x v="7"/>
    <x v="30"/>
    <n v="38"/>
    <n v="16"/>
    <x v="10"/>
    <x v="7"/>
    <n v="52"/>
    <n v="47"/>
    <n v="5"/>
    <x v="45"/>
    <x v="1"/>
    <x v="3"/>
  </r>
  <r>
    <x v="6"/>
    <x v="8"/>
    <x v="25"/>
    <n v="38"/>
    <n v="14"/>
    <x v="4"/>
    <x v="4"/>
    <n v="45"/>
    <n v="42"/>
    <n v="3"/>
    <x v="7"/>
    <x v="1"/>
    <x v="3"/>
  </r>
  <r>
    <x v="6"/>
    <x v="9"/>
    <x v="20"/>
    <n v="38"/>
    <n v="15"/>
    <x v="10"/>
    <x v="9"/>
    <n v="52"/>
    <n v="54"/>
    <n v="-2"/>
    <x v="8"/>
    <x v="1"/>
    <x v="18"/>
  </r>
  <r>
    <x v="6"/>
    <x v="10"/>
    <x v="7"/>
    <n v="38"/>
    <n v="11"/>
    <x v="11"/>
    <x v="3"/>
    <n v="43"/>
    <n v="41"/>
    <n v="2"/>
    <x v="20"/>
    <x v="1"/>
    <x v="3"/>
  </r>
  <r>
    <x v="6"/>
    <x v="11"/>
    <x v="13"/>
    <n v="38"/>
    <n v="12"/>
    <x v="1"/>
    <x v="9"/>
    <n v="44"/>
    <n v="49"/>
    <n v="-5"/>
    <x v="21"/>
    <x v="1"/>
    <x v="3"/>
  </r>
  <r>
    <x v="6"/>
    <x v="12"/>
    <x v="10"/>
    <n v="38"/>
    <n v="11"/>
    <x v="1"/>
    <x v="13"/>
    <n v="38"/>
    <n v="47"/>
    <n v="-9"/>
    <x v="24"/>
    <x v="1"/>
    <x v="3"/>
  </r>
  <r>
    <x v="6"/>
    <x v="13"/>
    <x v="17"/>
    <n v="38"/>
    <n v="11"/>
    <x v="2"/>
    <x v="8"/>
    <n v="29"/>
    <n v="44"/>
    <n v="-15"/>
    <x v="12"/>
    <x v="1"/>
    <x v="3"/>
  </r>
  <r>
    <x v="6"/>
    <x v="14"/>
    <x v="14"/>
    <n v="38"/>
    <n v="12"/>
    <x v="7"/>
    <x v="21"/>
    <n v="35"/>
    <n v="59"/>
    <n v="-24"/>
    <x v="40"/>
    <x v="1"/>
    <x v="3"/>
  </r>
  <r>
    <x v="6"/>
    <x v="15"/>
    <x v="21"/>
    <n v="38"/>
    <n v="8"/>
    <x v="5"/>
    <x v="7"/>
    <n v="38"/>
    <n v="60"/>
    <n v="-22"/>
    <x v="41"/>
    <x v="1"/>
    <x v="3"/>
  </r>
  <r>
    <x v="6"/>
    <x v="16"/>
    <x v="29"/>
    <n v="38"/>
    <n v="10"/>
    <x v="0"/>
    <x v="10"/>
    <n v="37"/>
    <n v="59"/>
    <n v="-22"/>
    <x v="51"/>
    <x v="1"/>
    <x v="3"/>
  </r>
  <r>
    <x v="6"/>
    <x v="17"/>
    <x v="31"/>
    <n v="38"/>
    <n v="10"/>
    <x v="0"/>
    <x v="10"/>
    <n v="32"/>
    <n v="55"/>
    <n v="-23"/>
    <x v="51"/>
    <x v="2"/>
    <x v="15"/>
  </r>
  <r>
    <x v="6"/>
    <x v="18"/>
    <x v="8"/>
    <n v="38"/>
    <n v="8"/>
    <x v="1"/>
    <x v="10"/>
    <n v="34"/>
    <n v="60"/>
    <n v="-26"/>
    <x v="13"/>
    <x v="2"/>
    <x v="15"/>
  </r>
  <r>
    <x v="6"/>
    <x v="19"/>
    <x v="32"/>
    <n v="38"/>
    <n v="5"/>
    <x v="8"/>
    <x v="10"/>
    <n v="29"/>
    <n v="59"/>
    <n v="-30"/>
    <x v="28"/>
    <x v="2"/>
    <x v="15"/>
  </r>
  <r>
    <x v="7"/>
    <x v="0"/>
    <x v="0"/>
    <n v="38"/>
    <n v="27"/>
    <x v="3"/>
    <x v="15"/>
    <n v="80"/>
    <n v="22"/>
    <n v="58"/>
    <x v="15"/>
    <x v="0"/>
    <x v="11"/>
  </r>
  <r>
    <x v="7"/>
    <x v="1"/>
    <x v="5"/>
    <n v="38"/>
    <n v="25"/>
    <x v="1"/>
    <x v="12"/>
    <n v="65"/>
    <n v="26"/>
    <n v="39"/>
    <x v="54"/>
    <x v="0"/>
    <x v="11"/>
  </r>
  <r>
    <x v="7"/>
    <x v="2"/>
    <x v="1"/>
    <n v="38"/>
    <n v="24"/>
    <x v="6"/>
    <x v="12"/>
    <n v="74"/>
    <n v="31"/>
    <n v="43"/>
    <x v="29"/>
    <x v="0"/>
    <x v="6"/>
  </r>
  <r>
    <x v="7"/>
    <x v="3"/>
    <x v="2"/>
    <n v="38"/>
    <n v="21"/>
    <x v="8"/>
    <x v="24"/>
    <n v="67"/>
    <n v="28"/>
    <n v="39"/>
    <x v="55"/>
    <x v="0"/>
    <x v="6"/>
  </r>
  <r>
    <x v="7"/>
    <x v="4"/>
    <x v="15"/>
    <n v="38"/>
    <n v="19"/>
    <x v="0"/>
    <x v="5"/>
    <n v="55"/>
    <n v="33"/>
    <n v="22"/>
    <x v="49"/>
    <x v="1"/>
    <x v="14"/>
  </r>
  <r>
    <x v="7"/>
    <x v="5"/>
    <x v="7"/>
    <n v="38"/>
    <n v="16"/>
    <x v="4"/>
    <x v="3"/>
    <n v="71"/>
    <n v="51"/>
    <n v="20"/>
    <x v="32"/>
    <x v="1"/>
    <x v="4"/>
  </r>
  <r>
    <x v="7"/>
    <x v="6"/>
    <x v="20"/>
    <n v="38"/>
    <n v="15"/>
    <x v="8"/>
    <x v="3"/>
    <n v="50"/>
    <n v="48"/>
    <n v="2"/>
    <x v="44"/>
    <x v="1"/>
    <x v="3"/>
  </r>
  <r>
    <x v="7"/>
    <x v="7"/>
    <x v="25"/>
    <n v="38"/>
    <n v="16"/>
    <x v="2"/>
    <x v="16"/>
    <n v="48"/>
    <n v="40"/>
    <n v="8"/>
    <x v="6"/>
    <x v="1"/>
    <x v="2"/>
  </r>
  <r>
    <x v="7"/>
    <x v="8"/>
    <x v="17"/>
    <n v="38"/>
    <n v="15"/>
    <x v="1"/>
    <x v="16"/>
    <n v="45"/>
    <n v="53"/>
    <n v="-8"/>
    <x v="45"/>
    <x v="1"/>
    <x v="19"/>
  </r>
  <r>
    <x v="7"/>
    <x v="9"/>
    <x v="14"/>
    <n v="38"/>
    <n v="13"/>
    <x v="1"/>
    <x v="7"/>
    <n v="42"/>
    <n v="50"/>
    <n v="-8"/>
    <x v="10"/>
    <x v="1"/>
    <x v="3"/>
  </r>
  <r>
    <x v="7"/>
    <x v="10"/>
    <x v="11"/>
    <n v="38"/>
    <n v="11"/>
    <x v="8"/>
    <x v="6"/>
    <n v="66"/>
    <n v="61"/>
    <n v="5"/>
    <x v="21"/>
    <x v="1"/>
    <x v="8"/>
  </r>
  <r>
    <x v="7"/>
    <x v="11"/>
    <x v="10"/>
    <n v="38"/>
    <n v="11"/>
    <x v="1"/>
    <x v="13"/>
    <n v="45"/>
    <n v="65"/>
    <n v="-20"/>
    <x v="24"/>
    <x v="1"/>
    <x v="3"/>
  </r>
  <r>
    <x v="7"/>
    <x v="12"/>
    <x v="13"/>
    <n v="38"/>
    <n v="10"/>
    <x v="4"/>
    <x v="9"/>
    <n v="43"/>
    <n v="53"/>
    <n v="-10"/>
    <x v="12"/>
    <x v="1"/>
    <x v="3"/>
  </r>
  <r>
    <x v="7"/>
    <x v="13"/>
    <x v="29"/>
    <n v="38"/>
    <n v="10"/>
    <x v="1"/>
    <x v="8"/>
    <n v="34"/>
    <n v="51"/>
    <n v="-17"/>
    <x v="25"/>
    <x v="1"/>
    <x v="3"/>
  </r>
  <r>
    <x v="7"/>
    <x v="14"/>
    <x v="6"/>
    <n v="38"/>
    <n v="11"/>
    <x v="3"/>
    <x v="21"/>
    <n v="36"/>
    <n v="59"/>
    <n v="-23"/>
    <x v="41"/>
    <x v="1"/>
    <x v="3"/>
  </r>
  <r>
    <x v="7"/>
    <x v="15"/>
    <x v="22"/>
    <n v="38"/>
    <n v="9"/>
    <x v="1"/>
    <x v="17"/>
    <n v="36"/>
    <n v="54"/>
    <n v="-18"/>
    <x v="56"/>
    <x v="1"/>
    <x v="3"/>
  </r>
  <r>
    <x v="7"/>
    <x v="16"/>
    <x v="21"/>
    <n v="38"/>
    <n v="8"/>
    <x v="4"/>
    <x v="8"/>
    <n v="38"/>
    <n v="60"/>
    <n v="-22"/>
    <x v="26"/>
    <x v="1"/>
    <x v="3"/>
  </r>
  <r>
    <x v="7"/>
    <x v="17"/>
    <x v="30"/>
    <n v="38"/>
    <n v="10"/>
    <x v="3"/>
    <x v="11"/>
    <n v="41"/>
    <n v="66"/>
    <n v="-25"/>
    <x v="26"/>
    <x v="2"/>
    <x v="15"/>
  </r>
  <r>
    <x v="7"/>
    <x v="18"/>
    <x v="23"/>
    <n v="38"/>
    <n v="8"/>
    <x v="6"/>
    <x v="17"/>
    <n v="46"/>
    <n v="62"/>
    <n v="-16"/>
    <x v="57"/>
    <x v="2"/>
    <x v="15"/>
  </r>
  <r>
    <x v="7"/>
    <x v="19"/>
    <x v="16"/>
    <n v="38"/>
    <n v="1"/>
    <x v="0"/>
    <x v="23"/>
    <n v="20"/>
    <n v="89"/>
    <n v="-69"/>
    <x v="58"/>
    <x v="2"/>
    <x v="15"/>
  </r>
  <r>
    <x v="8"/>
    <x v="0"/>
    <x v="0"/>
    <n v="38"/>
    <n v="28"/>
    <x v="3"/>
    <x v="24"/>
    <n v="68"/>
    <n v="24"/>
    <n v="44"/>
    <x v="36"/>
    <x v="0"/>
    <x v="17"/>
  </r>
  <r>
    <x v="8"/>
    <x v="1"/>
    <x v="2"/>
    <n v="38"/>
    <n v="25"/>
    <x v="6"/>
    <x v="25"/>
    <n v="77"/>
    <n v="27"/>
    <n v="50"/>
    <x v="59"/>
    <x v="0"/>
    <x v="17"/>
  </r>
  <r>
    <x v="8"/>
    <x v="2"/>
    <x v="5"/>
    <n v="38"/>
    <n v="25"/>
    <x v="0"/>
    <x v="15"/>
    <n v="68"/>
    <n v="24"/>
    <n v="44"/>
    <x v="29"/>
    <x v="0"/>
    <x v="17"/>
  </r>
  <r>
    <x v="8"/>
    <x v="3"/>
    <x v="1"/>
    <n v="38"/>
    <n v="20"/>
    <x v="4"/>
    <x v="0"/>
    <n v="68"/>
    <n v="37"/>
    <n v="31"/>
    <x v="60"/>
    <x v="0"/>
    <x v="20"/>
  </r>
  <r>
    <x v="8"/>
    <x v="4"/>
    <x v="15"/>
    <n v="38"/>
    <n v="17"/>
    <x v="4"/>
    <x v="2"/>
    <n v="55"/>
    <n v="37"/>
    <n v="18"/>
    <x v="50"/>
    <x v="1"/>
    <x v="21"/>
  </r>
  <r>
    <x v="8"/>
    <x v="5"/>
    <x v="7"/>
    <n v="38"/>
    <n v="17"/>
    <x v="6"/>
    <x v="3"/>
    <n v="54"/>
    <n v="48"/>
    <n v="6"/>
    <x v="61"/>
    <x v="1"/>
    <x v="21"/>
  </r>
  <r>
    <x v="8"/>
    <x v="6"/>
    <x v="21"/>
    <n v="38"/>
    <n v="14"/>
    <x v="6"/>
    <x v="16"/>
    <n v="39"/>
    <n v="34"/>
    <n v="5"/>
    <x v="19"/>
    <x v="1"/>
    <x v="22"/>
  </r>
  <r>
    <x v="8"/>
    <x v="7"/>
    <x v="11"/>
    <n v="38"/>
    <n v="14"/>
    <x v="2"/>
    <x v="7"/>
    <n v="45"/>
    <n v="45"/>
    <n v="0"/>
    <x v="9"/>
    <x v="1"/>
    <x v="3"/>
  </r>
  <r>
    <x v="8"/>
    <x v="8"/>
    <x v="14"/>
    <n v="38"/>
    <n v="14"/>
    <x v="2"/>
    <x v="7"/>
    <n v="42"/>
    <n v="45"/>
    <n v="-3"/>
    <x v="9"/>
    <x v="1"/>
    <x v="3"/>
  </r>
  <r>
    <x v="8"/>
    <x v="9"/>
    <x v="17"/>
    <n v="38"/>
    <n v="15"/>
    <x v="7"/>
    <x v="8"/>
    <n v="58"/>
    <n v="50"/>
    <n v="8"/>
    <x v="20"/>
    <x v="1"/>
    <x v="3"/>
  </r>
  <r>
    <x v="8"/>
    <x v="10"/>
    <x v="29"/>
    <n v="38"/>
    <n v="12"/>
    <x v="2"/>
    <x v="13"/>
    <n v="34"/>
    <n v="45"/>
    <n v="-11"/>
    <x v="22"/>
    <x v="1"/>
    <x v="3"/>
  </r>
  <r>
    <x v="8"/>
    <x v="11"/>
    <x v="33"/>
    <n v="38"/>
    <n v="12"/>
    <x v="2"/>
    <x v="13"/>
    <n v="38"/>
    <n v="55"/>
    <n v="-17"/>
    <x v="22"/>
    <x v="1"/>
    <x v="3"/>
  </r>
  <r>
    <x v="8"/>
    <x v="12"/>
    <x v="22"/>
    <n v="38"/>
    <n v="11"/>
    <x v="0"/>
    <x v="17"/>
    <n v="41"/>
    <n v="53"/>
    <n v="-12"/>
    <x v="40"/>
    <x v="1"/>
    <x v="3"/>
  </r>
  <r>
    <x v="8"/>
    <x v="13"/>
    <x v="25"/>
    <n v="38"/>
    <n v="10"/>
    <x v="6"/>
    <x v="13"/>
    <n v="38"/>
    <n v="57"/>
    <n v="-19"/>
    <x v="40"/>
    <x v="1"/>
    <x v="3"/>
  </r>
  <r>
    <x v="8"/>
    <x v="14"/>
    <x v="20"/>
    <n v="38"/>
    <n v="10"/>
    <x v="6"/>
    <x v="13"/>
    <n v="40"/>
    <n v="60"/>
    <n v="-20"/>
    <x v="40"/>
    <x v="1"/>
    <x v="3"/>
  </r>
  <r>
    <x v="8"/>
    <x v="15"/>
    <x v="6"/>
    <n v="38"/>
    <n v="9"/>
    <x v="2"/>
    <x v="10"/>
    <n v="34"/>
    <n v="54"/>
    <n v="-20"/>
    <x v="26"/>
    <x v="1"/>
    <x v="3"/>
  </r>
  <r>
    <x v="8"/>
    <x v="16"/>
    <x v="34"/>
    <n v="38"/>
    <n v="8"/>
    <x v="6"/>
    <x v="17"/>
    <n v="39"/>
    <n v="64"/>
    <n v="-25"/>
    <x v="57"/>
    <x v="1"/>
    <x v="3"/>
  </r>
  <r>
    <x v="8"/>
    <x v="17"/>
    <x v="10"/>
    <n v="38"/>
    <n v="7"/>
    <x v="8"/>
    <x v="8"/>
    <n v="40"/>
    <n v="59"/>
    <n v="-19"/>
    <x v="13"/>
    <x v="2"/>
    <x v="15"/>
  </r>
  <r>
    <x v="8"/>
    <x v="18"/>
    <x v="13"/>
    <n v="38"/>
    <n v="7"/>
    <x v="6"/>
    <x v="10"/>
    <n v="28"/>
    <n v="57"/>
    <n v="-29"/>
    <x v="46"/>
    <x v="2"/>
    <x v="15"/>
  </r>
  <r>
    <x v="8"/>
    <x v="19"/>
    <x v="24"/>
    <n v="38"/>
    <n v="8"/>
    <x v="0"/>
    <x v="11"/>
    <n v="36"/>
    <n v="67"/>
    <n v="-31"/>
    <x v="46"/>
    <x v="2"/>
    <x v="15"/>
  </r>
  <r>
    <x v="9"/>
    <x v="0"/>
    <x v="5"/>
    <n v="38"/>
    <n v="27"/>
    <x v="7"/>
    <x v="0"/>
    <n v="103"/>
    <n v="32"/>
    <n v="71"/>
    <x v="59"/>
    <x v="0"/>
    <x v="11"/>
  </r>
  <r>
    <x v="9"/>
    <x v="1"/>
    <x v="0"/>
    <n v="38"/>
    <n v="27"/>
    <x v="13"/>
    <x v="20"/>
    <n v="86"/>
    <n v="28"/>
    <n v="58"/>
    <x v="54"/>
    <x v="0"/>
    <x v="11"/>
  </r>
  <r>
    <x v="9"/>
    <x v="2"/>
    <x v="1"/>
    <n v="38"/>
    <n v="23"/>
    <x v="3"/>
    <x v="2"/>
    <n v="83"/>
    <n v="41"/>
    <n v="42"/>
    <x v="38"/>
    <x v="0"/>
    <x v="11"/>
  </r>
  <r>
    <x v="9"/>
    <x v="3"/>
    <x v="11"/>
    <n v="38"/>
    <n v="21"/>
    <x v="10"/>
    <x v="3"/>
    <n v="67"/>
    <n v="41"/>
    <n v="26"/>
    <x v="1"/>
    <x v="0"/>
    <x v="20"/>
  </r>
  <r>
    <x v="9"/>
    <x v="4"/>
    <x v="17"/>
    <n v="38"/>
    <n v="18"/>
    <x v="8"/>
    <x v="20"/>
    <n v="73"/>
    <n v="45"/>
    <n v="28"/>
    <x v="31"/>
    <x v="1"/>
    <x v="21"/>
  </r>
  <r>
    <x v="9"/>
    <x v="5"/>
    <x v="7"/>
    <n v="38"/>
    <n v="17"/>
    <x v="8"/>
    <x v="1"/>
    <n v="52"/>
    <n v="39"/>
    <n v="13"/>
    <x v="18"/>
    <x v="1"/>
    <x v="21"/>
  </r>
  <r>
    <x v="9"/>
    <x v="6"/>
    <x v="2"/>
    <n v="38"/>
    <n v="18"/>
    <x v="2"/>
    <x v="5"/>
    <n v="61"/>
    <n v="35"/>
    <n v="26"/>
    <x v="50"/>
    <x v="1"/>
    <x v="23"/>
  </r>
  <r>
    <x v="9"/>
    <x v="7"/>
    <x v="15"/>
    <n v="38"/>
    <n v="16"/>
    <x v="8"/>
    <x v="2"/>
    <n v="60"/>
    <n v="49"/>
    <n v="11"/>
    <x v="5"/>
    <x v="1"/>
    <x v="3"/>
  </r>
  <r>
    <x v="9"/>
    <x v="8"/>
    <x v="23"/>
    <n v="38"/>
    <n v="13"/>
    <x v="6"/>
    <x v="6"/>
    <n v="38"/>
    <n v="47"/>
    <n v="-9"/>
    <x v="20"/>
    <x v="1"/>
    <x v="3"/>
  </r>
  <r>
    <x v="9"/>
    <x v="9"/>
    <x v="20"/>
    <n v="38"/>
    <n v="13"/>
    <x v="6"/>
    <x v="6"/>
    <n v="41"/>
    <n v="55"/>
    <n v="-14"/>
    <x v="20"/>
    <x v="1"/>
    <x v="3"/>
  </r>
  <r>
    <x v="9"/>
    <x v="10"/>
    <x v="33"/>
    <n v="38"/>
    <n v="11"/>
    <x v="9"/>
    <x v="16"/>
    <n v="34"/>
    <n v="48"/>
    <n v="-14"/>
    <x v="34"/>
    <x v="1"/>
    <x v="3"/>
  </r>
  <r>
    <x v="9"/>
    <x v="11"/>
    <x v="21"/>
    <n v="38"/>
    <n v="12"/>
    <x v="1"/>
    <x v="9"/>
    <n v="39"/>
    <n v="46"/>
    <n v="-7"/>
    <x v="21"/>
    <x v="1"/>
    <x v="3"/>
  </r>
  <r>
    <x v="9"/>
    <x v="12"/>
    <x v="6"/>
    <n v="38"/>
    <n v="11"/>
    <x v="6"/>
    <x v="9"/>
    <n v="48"/>
    <n v="56"/>
    <n v="-8"/>
    <x v="23"/>
    <x v="1"/>
    <x v="3"/>
  </r>
  <r>
    <x v="9"/>
    <x v="13"/>
    <x v="22"/>
    <n v="38"/>
    <n v="10"/>
    <x v="2"/>
    <x v="17"/>
    <n v="42"/>
    <n v="67"/>
    <n v="-25"/>
    <x v="41"/>
    <x v="1"/>
    <x v="3"/>
  </r>
  <r>
    <x v="9"/>
    <x v="14"/>
    <x v="26"/>
    <n v="38"/>
    <n v="9"/>
    <x v="6"/>
    <x v="8"/>
    <n v="32"/>
    <n v="56"/>
    <n v="-24"/>
    <x v="51"/>
    <x v="1"/>
    <x v="3"/>
  </r>
  <r>
    <x v="9"/>
    <x v="15"/>
    <x v="29"/>
    <n v="38"/>
    <n v="9"/>
    <x v="2"/>
    <x v="10"/>
    <n v="37"/>
    <n v="79"/>
    <n v="-42"/>
    <x v="26"/>
    <x v="1"/>
    <x v="3"/>
  </r>
  <r>
    <x v="9"/>
    <x v="16"/>
    <x v="14"/>
    <n v="38"/>
    <n v="8"/>
    <x v="6"/>
    <x v="17"/>
    <n v="47"/>
    <n v="66"/>
    <n v="-19"/>
    <x v="57"/>
    <x v="1"/>
    <x v="3"/>
  </r>
  <r>
    <x v="9"/>
    <x v="17"/>
    <x v="35"/>
    <n v="38"/>
    <n v="8"/>
    <x v="3"/>
    <x v="14"/>
    <n v="42"/>
    <n v="82"/>
    <n v="-40"/>
    <x v="27"/>
    <x v="2"/>
    <x v="15"/>
  </r>
  <r>
    <x v="9"/>
    <x v="18"/>
    <x v="34"/>
    <n v="38"/>
    <n v="6"/>
    <x v="4"/>
    <x v="10"/>
    <n v="34"/>
    <n v="75"/>
    <n v="-41"/>
    <x v="27"/>
    <x v="2"/>
    <x v="15"/>
  </r>
  <r>
    <x v="9"/>
    <x v="19"/>
    <x v="25"/>
    <n v="38"/>
    <n v="7"/>
    <x v="10"/>
    <x v="14"/>
    <n v="34"/>
    <n v="66"/>
    <n v="-32"/>
    <x v="35"/>
    <x v="2"/>
    <x v="15"/>
  </r>
  <r>
    <x v="10"/>
    <x v="0"/>
    <x v="0"/>
    <n v="38"/>
    <n v="23"/>
    <x v="6"/>
    <x v="24"/>
    <n v="78"/>
    <n v="37"/>
    <n v="41"/>
    <x v="0"/>
    <x v="0"/>
    <x v="11"/>
  </r>
  <r>
    <x v="10"/>
    <x v="1"/>
    <x v="5"/>
    <n v="38"/>
    <n v="21"/>
    <x v="0"/>
    <x v="2"/>
    <n v="69"/>
    <n v="33"/>
    <n v="36"/>
    <x v="17"/>
    <x v="0"/>
    <x v="11"/>
  </r>
  <r>
    <x v="10"/>
    <x v="2"/>
    <x v="17"/>
    <n v="38"/>
    <n v="21"/>
    <x v="0"/>
    <x v="2"/>
    <n v="60"/>
    <n v="33"/>
    <n v="27"/>
    <x v="17"/>
    <x v="0"/>
    <x v="11"/>
  </r>
  <r>
    <x v="10"/>
    <x v="3"/>
    <x v="1"/>
    <n v="38"/>
    <n v="19"/>
    <x v="6"/>
    <x v="1"/>
    <n v="72"/>
    <n v="43"/>
    <n v="29"/>
    <x v="3"/>
    <x v="0"/>
    <x v="20"/>
  </r>
  <r>
    <x v="10"/>
    <x v="4"/>
    <x v="11"/>
    <n v="38"/>
    <n v="16"/>
    <x v="9"/>
    <x v="1"/>
    <n v="55"/>
    <n v="46"/>
    <n v="9"/>
    <x v="61"/>
    <x v="1"/>
    <x v="24"/>
  </r>
  <r>
    <x v="10"/>
    <x v="5"/>
    <x v="2"/>
    <n v="38"/>
    <n v="17"/>
    <x v="10"/>
    <x v="6"/>
    <n v="59"/>
    <n v="44"/>
    <n v="15"/>
    <x v="44"/>
    <x v="1"/>
    <x v="3"/>
  </r>
  <r>
    <x v="10"/>
    <x v="6"/>
    <x v="15"/>
    <n v="38"/>
    <n v="13"/>
    <x v="5"/>
    <x v="3"/>
    <n v="51"/>
    <n v="45"/>
    <n v="6"/>
    <x v="7"/>
    <x v="1"/>
    <x v="3"/>
  </r>
  <r>
    <x v="10"/>
    <x v="7"/>
    <x v="21"/>
    <n v="38"/>
    <n v="11"/>
    <x v="12"/>
    <x v="5"/>
    <n v="49"/>
    <n v="43"/>
    <n v="6"/>
    <x v="10"/>
    <x v="1"/>
    <x v="25"/>
  </r>
  <r>
    <x v="10"/>
    <x v="8"/>
    <x v="7"/>
    <n v="38"/>
    <n v="12"/>
    <x v="4"/>
    <x v="6"/>
    <n v="48"/>
    <n v="59"/>
    <n v="-11"/>
    <x v="11"/>
    <x v="1"/>
    <x v="3"/>
  </r>
  <r>
    <x v="10"/>
    <x v="9"/>
    <x v="6"/>
    <n v="38"/>
    <n v="12"/>
    <x v="6"/>
    <x v="7"/>
    <n v="45"/>
    <n v="56"/>
    <n v="-11"/>
    <x v="34"/>
    <x v="1"/>
    <x v="3"/>
  </r>
  <r>
    <x v="10"/>
    <x v="10"/>
    <x v="24"/>
    <n v="38"/>
    <n v="12"/>
    <x v="6"/>
    <x v="7"/>
    <n v="56"/>
    <n v="71"/>
    <n v="-15"/>
    <x v="34"/>
    <x v="1"/>
    <x v="3"/>
  </r>
  <r>
    <x v="10"/>
    <x v="11"/>
    <x v="10"/>
    <n v="38"/>
    <n v="11"/>
    <x v="8"/>
    <x v="6"/>
    <n v="56"/>
    <n v="57"/>
    <n v="-1"/>
    <x v="21"/>
    <x v="1"/>
    <x v="3"/>
  </r>
  <r>
    <x v="10"/>
    <x v="12"/>
    <x v="33"/>
    <n v="38"/>
    <n v="13"/>
    <x v="10"/>
    <x v="8"/>
    <n v="46"/>
    <n v="48"/>
    <n v="-2"/>
    <x v="21"/>
    <x v="1"/>
    <x v="26"/>
  </r>
  <r>
    <x v="10"/>
    <x v="13"/>
    <x v="22"/>
    <n v="38"/>
    <n v="12"/>
    <x v="1"/>
    <x v="9"/>
    <n v="52"/>
    <n v="56"/>
    <n v="-4"/>
    <x v="21"/>
    <x v="1"/>
    <x v="3"/>
  </r>
  <r>
    <x v="10"/>
    <x v="14"/>
    <x v="20"/>
    <n v="38"/>
    <n v="11"/>
    <x v="1"/>
    <x v="13"/>
    <n v="46"/>
    <n v="59"/>
    <n v="-13"/>
    <x v="24"/>
    <x v="1"/>
    <x v="3"/>
  </r>
  <r>
    <x v="10"/>
    <x v="15"/>
    <x v="29"/>
    <n v="38"/>
    <n v="9"/>
    <x v="5"/>
    <x v="6"/>
    <n v="40"/>
    <n v="61"/>
    <n v="-21"/>
    <x v="12"/>
    <x v="1"/>
    <x v="3"/>
  </r>
  <r>
    <x v="10"/>
    <x v="16"/>
    <x v="26"/>
    <n v="38"/>
    <n v="11"/>
    <x v="10"/>
    <x v="10"/>
    <n v="46"/>
    <n v="66"/>
    <n v="-20"/>
    <x v="25"/>
    <x v="1"/>
    <x v="3"/>
  </r>
  <r>
    <x v="10"/>
    <x v="17"/>
    <x v="23"/>
    <n v="38"/>
    <n v="8"/>
    <x v="5"/>
    <x v="7"/>
    <n v="37"/>
    <n v="58"/>
    <n v="-21"/>
    <x v="41"/>
    <x v="2"/>
    <x v="27"/>
  </r>
  <r>
    <x v="10"/>
    <x v="18"/>
    <x v="36"/>
    <n v="38"/>
    <n v="10"/>
    <x v="2"/>
    <x v="17"/>
    <n v="55"/>
    <n v="78"/>
    <n v="-23"/>
    <x v="41"/>
    <x v="2"/>
    <x v="15"/>
  </r>
  <r>
    <x v="10"/>
    <x v="19"/>
    <x v="14"/>
    <n v="38"/>
    <n v="7"/>
    <x v="4"/>
    <x v="17"/>
    <n v="43"/>
    <n v="70"/>
    <n v="-27"/>
    <x v="42"/>
    <x v="2"/>
    <x v="15"/>
  </r>
  <r>
    <x v="11"/>
    <x v="0"/>
    <x v="17"/>
    <n v="38"/>
    <n v="28"/>
    <x v="7"/>
    <x v="15"/>
    <n v="93"/>
    <n v="29"/>
    <n v="64"/>
    <x v="53"/>
    <x v="0"/>
    <x v="11"/>
  </r>
  <r>
    <x v="11"/>
    <x v="1"/>
    <x v="0"/>
    <n v="38"/>
    <n v="28"/>
    <x v="7"/>
    <x v="15"/>
    <n v="89"/>
    <n v="33"/>
    <n v="56"/>
    <x v="53"/>
    <x v="0"/>
    <x v="11"/>
  </r>
  <r>
    <x v="11"/>
    <x v="2"/>
    <x v="1"/>
    <n v="38"/>
    <n v="21"/>
    <x v="10"/>
    <x v="3"/>
    <n v="74"/>
    <n v="49"/>
    <n v="25"/>
    <x v="1"/>
    <x v="0"/>
    <x v="11"/>
  </r>
  <r>
    <x v="11"/>
    <x v="3"/>
    <x v="11"/>
    <n v="38"/>
    <n v="20"/>
    <x v="2"/>
    <x v="2"/>
    <n v="66"/>
    <n v="41"/>
    <n v="25"/>
    <x v="2"/>
    <x v="0"/>
    <x v="28"/>
  </r>
  <r>
    <x v="11"/>
    <x v="4"/>
    <x v="10"/>
    <n v="38"/>
    <n v="19"/>
    <x v="0"/>
    <x v="5"/>
    <n v="56"/>
    <n v="51"/>
    <n v="5"/>
    <x v="49"/>
    <x v="1"/>
    <x v="21"/>
  </r>
  <r>
    <x v="11"/>
    <x v="5"/>
    <x v="5"/>
    <n v="38"/>
    <n v="18"/>
    <x v="1"/>
    <x v="3"/>
    <n v="65"/>
    <n v="46"/>
    <n v="19"/>
    <x v="18"/>
    <x v="1"/>
    <x v="17"/>
  </r>
  <r>
    <x v="11"/>
    <x v="6"/>
    <x v="15"/>
    <n v="38"/>
    <n v="15"/>
    <x v="6"/>
    <x v="4"/>
    <n v="50"/>
    <n v="40"/>
    <n v="10"/>
    <x v="39"/>
    <x v="1"/>
    <x v="3"/>
  </r>
  <r>
    <x v="11"/>
    <x v="7"/>
    <x v="2"/>
    <n v="38"/>
    <n v="14"/>
    <x v="1"/>
    <x v="6"/>
    <n v="47"/>
    <n v="40"/>
    <n v="7"/>
    <x v="8"/>
    <x v="1"/>
    <x v="23"/>
  </r>
  <r>
    <x v="11"/>
    <x v="8"/>
    <x v="21"/>
    <n v="38"/>
    <n v="14"/>
    <x v="1"/>
    <x v="6"/>
    <n v="48"/>
    <n v="51"/>
    <n v="-3"/>
    <x v="8"/>
    <x v="1"/>
    <x v="3"/>
  </r>
  <r>
    <x v="11"/>
    <x v="9"/>
    <x v="24"/>
    <n v="38"/>
    <n v="13"/>
    <x v="0"/>
    <x v="13"/>
    <n v="45"/>
    <n v="52"/>
    <n v="-7"/>
    <x v="34"/>
    <x v="1"/>
    <x v="3"/>
  </r>
  <r>
    <x v="11"/>
    <x v="10"/>
    <x v="37"/>
    <n v="38"/>
    <n v="12"/>
    <x v="6"/>
    <x v="7"/>
    <n v="44"/>
    <n v="51"/>
    <n v="-7"/>
    <x v="34"/>
    <x v="1"/>
    <x v="3"/>
  </r>
  <r>
    <x v="11"/>
    <x v="11"/>
    <x v="28"/>
    <n v="38"/>
    <n v="12"/>
    <x v="6"/>
    <x v="7"/>
    <n v="52"/>
    <n v="66"/>
    <n v="-14"/>
    <x v="34"/>
    <x v="1"/>
    <x v="3"/>
  </r>
  <r>
    <x v="11"/>
    <x v="12"/>
    <x v="6"/>
    <n v="38"/>
    <n v="11"/>
    <x v="4"/>
    <x v="7"/>
    <n v="45"/>
    <n v="46"/>
    <n v="-1"/>
    <x v="22"/>
    <x v="1"/>
    <x v="3"/>
  </r>
  <r>
    <x v="11"/>
    <x v="13"/>
    <x v="33"/>
    <n v="38"/>
    <n v="11"/>
    <x v="4"/>
    <x v="7"/>
    <n v="36"/>
    <n v="53"/>
    <n v="-17"/>
    <x v="22"/>
    <x v="1"/>
    <x v="3"/>
  </r>
  <r>
    <x v="11"/>
    <x v="14"/>
    <x v="29"/>
    <n v="38"/>
    <n v="11"/>
    <x v="1"/>
    <x v="13"/>
    <n v="42"/>
    <n v="62"/>
    <n v="-20"/>
    <x v="24"/>
    <x v="1"/>
    <x v="3"/>
  </r>
  <r>
    <x v="11"/>
    <x v="15"/>
    <x v="7"/>
    <n v="38"/>
    <n v="7"/>
    <x v="11"/>
    <x v="6"/>
    <n v="37"/>
    <n v="53"/>
    <n v="-16"/>
    <x v="51"/>
    <x v="1"/>
    <x v="3"/>
  </r>
  <r>
    <x v="11"/>
    <x v="16"/>
    <x v="38"/>
    <n v="38"/>
    <n v="10"/>
    <x v="10"/>
    <x v="21"/>
    <n v="43"/>
    <n v="66"/>
    <n v="-23"/>
    <x v="56"/>
    <x v="1"/>
    <x v="3"/>
  </r>
  <r>
    <x v="11"/>
    <x v="17"/>
    <x v="22"/>
    <n v="38"/>
    <n v="10"/>
    <x v="3"/>
    <x v="11"/>
    <n v="46"/>
    <n v="77"/>
    <n v="-31"/>
    <x v="26"/>
    <x v="2"/>
    <x v="15"/>
  </r>
  <r>
    <x v="11"/>
    <x v="18"/>
    <x v="20"/>
    <n v="38"/>
    <n v="8"/>
    <x v="10"/>
    <x v="26"/>
    <n v="48"/>
    <n v="78"/>
    <n v="-30"/>
    <x v="62"/>
    <x v="2"/>
    <x v="15"/>
  </r>
  <r>
    <x v="11"/>
    <x v="19"/>
    <x v="26"/>
    <n v="38"/>
    <n v="5"/>
    <x v="1"/>
    <x v="26"/>
    <n v="40"/>
    <n v="82"/>
    <n v="-42"/>
    <x v="63"/>
    <x v="2"/>
    <x v="15"/>
  </r>
  <r>
    <x v="12"/>
    <x v="0"/>
    <x v="0"/>
    <n v="38"/>
    <n v="28"/>
    <x v="7"/>
    <x v="15"/>
    <n v="86"/>
    <n v="43"/>
    <n v="43"/>
    <x v="53"/>
    <x v="0"/>
    <x v="17"/>
  </r>
  <r>
    <x v="12"/>
    <x v="1"/>
    <x v="17"/>
    <n v="38"/>
    <n v="23"/>
    <x v="2"/>
    <x v="0"/>
    <n v="66"/>
    <n v="34"/>
    <n v="32"/>
    <x v="30"/>
    <x v="0"/>
    <x v="17"/>
  </r>
  <r>
    <x v="12"/>
    <x v="2"/>
    <x v="5"/>
    <n v="38"/>
    <n v="22"/>
    <x v="2"/>
    <x v="20"/>
    <n v="75"/>
    <n v="39"/>
    <n v="36"/>
    <x v="38"/>
    <x v="0"/>
    <x v="17"/>
  </r>
  <r>
    <x v="12"/>
    <x v="3"/>
    <x v="1"/>
    <n v="38"/>
    <n v="21"/>
    <x v="1"/>
    <x v="20"/>
    <n v="72"/>
    <n v="37"/>
    <n v="35"/>
    <x v="64"/>
    <x v="0"/>
    <x v="20"/>
  </r>
  <r>
    <x v="12"/>
    <x v="4"/>
    <x v="11"/>
    <n v="38"/>
    <n v="21"/>
    <x v="2"/>
    <x v="1"/>
    <n v="66"/>
    <n v="46"/>
    <n v="20"/>
    <x v="60"/>
    <x v="1"/>
    <x v="24"/>
  </r>
  <r>
    <x v="12"/>
    <x v="5"/>
    <x v="15"/>
    <n v="38"/>
    <n v="16"/>
    <x v="5"/>
    <x v="20"/>
    <n v="55"/>
    <n v="40"/>
    <n v="15"/>
    <x v="50"/>
    <x v="1"/>
    <x v="3"/>
  </r>
  <r>
    <x v="12"/>
    <x v="6"/>
    <x v="2"/>
    <n v="38"/>
    <n v="16"/>
    <x v="8"/>
    <x v="2"/>
    <n v="71"/>
    <n v="43"/>
    <n v="28"/>
    <x v="5"/>
    <x v="1"/>
    <x v="3"/>
  </r>
  <r>
    <x v="12"/>
    <x v="7"/>
    <x v="24"/>
    <n v="38"/>
    <n v="14"/>
    <x v="10"/>
    <x v="13"/>
    <n v="53"/>
    <n v="57"/>
    <n v="-4"/>
    <x v="10"/>
    <x v="1"/>
    <x v="3"/>
  </r>
  <r>
    <x v="12"/>
    <x v="8"/>
    <x v="37"/>
    <n v="38"/>
    <n v="11"/>
    <x v="8"/>
    <x v="6"/>
    <n v="47"/>
    <n v="51"/>
    <n v="-4"/>
    <x v="21"/>
    <x v="1"/>
    <x v="26"/>
  </r>
  <r>
    <x v="12"/>
    <x v="9"/>
    <x v="14"/>
    <n v="38"/>
    <n v="12"/>
    <x v="1"/>
    <x v="9"/>
    <n v="45"/>
    <n v="53"/>
    <n v="-8"/>
    <x v="21"/>
    <x v="1"/>
    <x v="3"/>
  </r>
  <r>
    <x v="12"/>
    <x v="10"/>
    <x v="28"/>
    <n v="38"/>
    <n v="10"/>
    <x v="9"/>
    <x v="6"/>
    <n v="41"/>
    <n v="58"/>
    <n v="-17"/>
    <x v="23"/>
    <x v="1"/>
    <x v="3"/>
  </r>
  <r>
    <x v="12"/>
    <x v="11"/>
    <x v="21"/>
    <n v="38"/>
    <n v="11"/>
    <x v="1"/>
    <x v="13"/>
    <n v="50"/>
    <n v="60"/>
    <n v="-10"/>
    <x v="24"/>
    <x v="1"/>
    <x v="3"/>
  </r>
  <r>
    <x v="12"/>
    <x v="12"/>
    <x v="33"/>
    <n v="38"/>
    <n v="9"/>
    <x v="5"/>
    <x v="6"/>
    <n v="34"/>
    <n v="45"/>
    <n v="-11"/>
    <x v="12"/>
    <x v="1"/>
    <x v="3"/>
  </r>
  <r>
    <x v="12"/>
    <x v="13"/>
    <x v="9"/>
    <n v="38"/>
    <n v="9"/>
    <x v="9"/>
    <x v="7"/>
    <n v="49"/>
    <n v="60"/>
    <n v="-11"/>
    <x v="40"/>
    <x v="1"/>
    <x v="3"/>
  </r>
  <r>
    <x v="12"/>
    <x v="14"/>
    <x v="7"/>
    <n v="38"/>
    <n v="10"/>
    <x v="6"/>
    <x v="13"/>
    <n v="47"/>
    <n v="69"/>
    <n v="-22"/>
    <x v="40"/>
    <x v="1"/>
    <x v="3"/>
  </r>
  <r>
    <x v="12"/>
    <x v="15"/>
    <x v="10"/>
    <n v="38"/>
    <n v="11"/>
    <x v="0"/>
    <x v="17"/>
    <n v="45"/>
    <n v="68"/>
    <n v="-23"/>
    <x v="40"/>
    <x v="1"/>
    <x v="3"/>
  </r>
  <r>
    <x v="12"/>
    <x v="16"/>
    <x v="6"/>
    <n v="38"/>
    <n v="9"/>
    <x v="4"/>
    <x v="13"/>
    <n v="41"/>
    <n v="54"/>
    <n v="-13"/>
    <x v="41"/>
    <x v="1"/>
    <x v="3"/>
  </r>
  <r>
    <x v="12"/>
    <x v="17"/>
    <x v="29"/>
    <n v="38"/>
    <n v="9"/>
    <x v="2"/>
    <x v="10"/>
    <n v="47"/>
    <n v="73"/>
    <n v="-26"/>
    <x v="26"/>
    <x v="2"/>
    <x v="29"/>
  </r>
  <r>
    <x v="12"/>
    <x v="18"/>
    <x v="30"/>
    <n v="38"/>
    <n v="6"/>
    <x v="1"/>
    <x v="11"/>
    <n v="43"/>
    <n v="73"/>
    <n v="-30"/>
    <x v="28"/>
    <x v="2"/>
    <x v="15"/>
  </r>
  <r>
    <x v="12"/>
    <x v="19"/>
    <x v="38"/>
    <n v="38"/>
    <n v="4"/>
    <x v="8"/>
    <x v="21"/>
    <n v="30"/>
    <n v="60"/>
    <n v="-30"/>
    <x v="63"/>
    <x v="2"/>
    <x v="15"/>
  </r>
  <r>
    <x v="13"/>
    <x v="0"/>
    <x v="17"/>
    <n v="38"/>
    <n v="27"/>
    <x v="7"/>
    <x v="0"/>
    <n v="102"/>
    <n v="37"/>
    <n v="65"/>
    <x v="59"/>
    <x v="0"/>
    <x v="11"/>
  </r>
  <r>
    <x v="13"/>
    <x v="1"/>
    <x v="2"/>
    <n v="38"/>
    <n v="26"/>
    <x v="3"/>
    <x v="0"/>
    <n v="101"/>
    <n v="50"/>
    <n v="51"/>
    <x v="65"/>
    <x v="0"/>
    <x v="11"/>
  </r>
  <r>
    <x v="13"/>
    <x v="2"/>
    <x v="5"/>
    <n v="38"/>
    <n v="25"/>
    <x v="10"/>
    <x v="0"/>
    <n v="71"/>
    <n v="27"/>
    <n v="44"/>
    <x v="48"/>
    <x v="0"/>
    <x v="11"/>
  </r>
  <r>
    <x v="13"/>
    <x v="3"/>
    <x v="1"/>
    <n v="38"/>
    <n v="24"/>
    <x v="10"/>
    <x v="20"/>
    <n v="68"/>
    <n v="41"/>
    <n v="27"/>
    <x v="37"/>
    <x v="0"/>
    <x v="20"/>
  </r>
  <r>
    <x v="13"/>
    <x v="4"/>
    <x v="15"/>
    <n v="38"/>
    <n v="21"/>
    <x v="2"/>
    <x v="1"/>
    <n v="61"/>
    <n v="39"/>
    <n v="22"/>
    <x v="60"/>
    <x v="1"/>
    <x v="30"/>
  </r>
  <r>
    <x v="13"/>
    <x v="5"/>
    <x v="11"/>
    <n v="38"/>
    <n v="21"/>
    <x v="3"/>
    <x v="5"/>
    <n v="55"/>
    <n v="51"/>
    <n v="4"/>
    <x v="2"/>
    <x v="1"/>
    <x v="21"/>
  </r>
  <r>
    <x v="13"/>
    <x v="6"/>
    <x v="0"/>
    <n v="38"/>
    <n v="19"/>
    <x v="10"/>
    <x v="4"/>
    <n v="64"/>
    <n v="43"/>
    <n v="21"/>
    <x v="18"/>
    <x v="1"/>
    <x v="3"/>
  </r>
  <r>
    <x v="13"/>
    <x v="7"/>
    <x v="9"/>
    <n v="38"/>
    <n v="15"/>
    <x v="6"/>
    <x v="4"/>
    <n v="54"/>
    <n v="46"/>
    <n v="8"/>
    <x v="39"/>
    <x v="1"/>
    <x v="3"/>
  </r>
  <r>
    <x v="13"/>
    <x v="8"/>
    <x v="33"/>
    <n v="38"/>
    <n v="13"/>
    <x v="6"/>
    <x v="6"/>
    <n v="45"/>
    <n v="52"/>
    <n v="-7"/>
    <x v="20"/>
    <x v="1"/>
    <x v="3"/>
  </r>
  <r>
    <x v="13"/>
    <x v="9"/>
    <x v="10"/>
    <n v="38"/>
    <n v="15"/>
    <x v="13"/>
    <x v="17"/>
    <n v="43"/>
    <n v="59"/>
    <n v="-16"/>
    <x v="10"/>
    <x v="1"/>
    <x v="3"/>
  </r>
  <r>
    <x v="13"/>
    <x v="10"/>
    <x v="27"/>
    <n v="38"/>
    <n v="13"/>
    <x v="3"/>
    <x v="17"/>
    <n v="33"/>
    <n v="48"/>
    <n v="-15"/>
    <x v="22"/>
    <x v="1"/>
    <x v="3"/>
  </r>
  <r>
    <x v="13"/>
    <x v="11"/>
    <x v="37"/>
    <n v="38"/>
    <n v="11"/>
    <x v="2"/>
    <x v="8"/>
    <n v="54"/>
    <n v="54"/>
    <n v="0"/>
    <x v="12"/>
    <x v="1"/>
    <x v="3"/>
  </r>
  <r>
    <x v="13"/>
    <x v="12"/>
    <x v="14"/>
    <n v="38"/>
    <n v="11"/>
    <x v="10"/>
    <x v="10"/>
    <n v="40"/>
    <n v="51"/>
    <n v="-11"/>
    <x v="25"/>
    <x v="1"/>
    <x v="3"/>
  </r>
  <r>
    <x v="13"/>
    <x v="13"/>
    <x v="6"/>
    <n v="38"/>
    <n v="10"/>
    <x v="0"/>
    <x v="10"/>
    <n v="41"/>
    <n v="60"/>
    <n v="-19"/>
    <x v="51"/>
    <x v="1"/>
    <x v="3"/>
  </r>
  <r>
    <x v="13"/>
    <x v="14"/>
    <x v="7"/>
    <n v="38"/>
    <n v="10"/>
    <x v="0"/>
    <x v="10"/>
    <n v="39"/>
    <n v="61"/>
    <n v="-22"/>
    <x v="51"/>
    <x v="1"/>
    <x v="3"/>
  </r>
  <r>
    <x v="13"/>
    <x v="15"/>
    <x v="34"/>
    <n v="38"/>
    <n v="10"/>
    <x v="10"/>
    <x v="21"/>
    <n v="38"/>
    <n v="53"/>
    <n v="-15"/>
    <x v="56"/>
    <x v="1"/>
    <x v="23"/>
  </r>
  <r>
    <x v="13"/>
    <x v="16"/>
    <x v="24"/>
    <n v="38"/>
    <n v="7"/>
    <x v="5"/>
    <x v="9"/>
    <n v="43"/>
    <n v="59"/>
    <n v="-16"/>
    <x v="26"/>
    <x v="1"/>
    <x v="3"/>
  </r>
  <r>
    <x v="13"/>
    <x v="17"/>
    <x v="28"/>
    <n v="38"/>
    <n v="8"/>
    <x v="2"/>
    <x v="21"/>
    <n v="28"/>
    <n v="62"/>
    <n v="-34"/>
    <x v="42"/>
    <x v="2"/>
    <x v="15"/>
  </r>
  <r>
    <x v="13"/>
    <x v="18"/>
    <x v="21"/>
    <n v="38"/>
    <n v="9"/>
    <x v="7"/>
    <x v="14"/>
    <n v="40"/>
    <n v="85"/>
    <n v="-45"/>
    <x v="46"/>
    <x v="2"/>
    <x v="15"/>
  </r>
  <r>
    <x v="13"/>
    <x v="19"/>
    <x v="39"/>
    <n v="38"/>
    <n v="7"/>
    <x v="2"/>
    <x v="11"/>
    <n v="32"/>
    <n v="74"/>
    <n v="-42"/>
    <x v="27"/>
    <x v="2"/>
    <x v="15"/>
  </r>
  <r>
    <x v="14"/>
    <x v="0"/>
    <x v="5"/>
    <n v="38"/>
    <n v="26"/>
    <x v="2"/>
    <x v="12"/>
    <n v="73"/>
    <n v="32"/>
    <n v="41"/>
    <x v="15"/>
    <x v="0"/>
    <x v="11"/>
  </r>
  <r>
    <x v="14"/>
    <x v="1"/>
    <x v="17"/>
    <n v="38"/>
    <n v="24"/>
    <x v="10"/>
    <x v="20"/>
    <n v="83"/>
    <n v="38"/>
    <n v="45"/>
    <x v="37"/>
    <x v="0"/>
    <x v="11"/>
  </r>
  <r>
    <x v="14"/>
    <x v="2"/>
    <x v="1"/>
    <n v="38"/>
    <n v="22"/>
    <x v="2"/>
    <x v="20"/>
    <n v="71"/>
    <n v="36"/>
    <n v="35"/>
    <x v="38"/>
    <x v="0"/>
    <x v="11"/>
  </r>
  <r>
    <x v="14"/>
    <x v="3"/>
    <x v="0"/>
    <n v="38"/>
    <n v="20"/>
    <x v="1"/>
    <x v="1"/>
    <n v="62"/>
    <n v="37"/>
    <n v="25"/>
    <x v="1"/>
    <x v="0"/>
    <x v="20"/>
  </r>
  <r>
    <x v="14"/>
    <x v="4"/>
    <x v="11"/>
    <n v="38"/>
    <n v="19"/>
    <x v="10"/>
    <x v="4"/>
    <n v="58"/>
    <n v="53"/>
    <n v="5"/>
    <x v="18"/>
    <x v="1"/>
    <x v="28"/>
  </r>
  <r>
    <x v="14"/>
    <x v="5"/>
    <x v="2"/>
    <n v="38"/>
    <n v="18"/>
    <x v="0"/>
    <x v="4"/>
    <n v="52"/>
    <n v="48"/>
    <n v="4"/>
    <x v="61"/>
    <x v="1"/>
    <x v="28"/>
  </r>
  <r>
    <x v="14"/>
    <x v="6"/>
    <x v="9"/>
    <n v="38"/>
    <n v="18"/>
    <x v="3"/>
    <x v="6"/>
    <n v="54"/>
    <n v="33"/>
    <n v="21"/>
    <x v="32"/>
    <x v="1"/>
    <x v="22"/>
  </r>
  <r>
    <x v="14"/>
    <x v="7"/>
    <x v="37"/>
    <n v="38"/>
    <n v="16"/>
    <x v="0"/>
    <x v="6"/>
    <n v="46"/>
    <n v="49"/>
    <n v="-3"/>
    <x v="39"/>
    <x v="1"/>
    <x v="3"/>
  </r>
  <r>
    <x v="14"/>
    <x v="8"/>
    <x v="33"/>
    <n v="38"/>
    <n v="15"/>
    <x v="2"/>
    <x v="6"/>
    <n v="48"/>
    <n v="45"/>
    <n v="3"/>
    <x v="7"/>
    <x v="1"/>
    <x v="3"/>
  </r>
  <r>
    <x v="14"/>
    <x v="9"/>
    <x v="27"/>
    <n v="38"/>
    <n v="13"/>
    <x v="2"/>
    <x v="9"/>
    <n v="47"/>
    <n v="51"/>
    <n v="-4"/>
    <x v="11"/>
    <x v="1"/>
    <x v="3"/>
  </r>
  <r>
    <x v="14"/>
    <x v="10"/>
    <x v="15"/>
    <n v="38"/>
    <n v="12"/>
    <x v="6"/>
    <x v="7"/>
    <n v="48"/>
    <n v="50"/>
    <n v="-2"/>
    <x v="34"/>
    <x v="1"/>
    <x v="3"/>
  </r>
  <r>
    <x v="14"/>
    <x v="11"/>
    <x v="14"/>
    <n v="38"/>
    <n v="12"/>
    <x v="6"/>
    <x v="7"/>
    <n v="44"/>
    <n v="47"/>
    <n v="-3"/>
    <x v="34"/>
    <x v="1"/>
    <x v="25"/>
  </r>
  <r>
    <x v="14"/>
    <x v="12"/>
    <x v="24"/>
    <n v="38"/>
    <n v="11"/>
    <x v="6"/>
    <x v="9"/>
    <n v="38"/>
    <n v="51"/>
    <n v="-13"/>
    <x v="23"/>
    <x v="1"/>
    <x v="3"/>
  </r>
  <r>
    <x v="14"/>
    <x v="13"/>
    <x v="12"/>
    <n v="38"/>
    <n v="11"/>
    <x v="0"/>
    <x v="17"/>
    <n v="46"/>
    <n v="55"/>
    <n v="-9"/>
    <x v="40"/>
    <x v="1"/>
    <x v="3"/>
  </r>
  <r>
    <x v="14"/>
    <x v="14"/>
    <x v="10"/>
    <n v="38"/>
    <n v="10"/>
    <x v="2"/>
    <x v="17"/>
    <n v="40"/>
    <n v="63"/>
    <n v="-23"/>
    <x v="41"/>
    <x v="1"/>
    <x v="3"/>
  </r>
  <r>
    <x v="14"/>
    <x v="15"/>
    <x v="6"/>
    <n v="38"/>
    <n v="7"/>
    <x v="11"/>
    <x v="6"/>
    <n v="31"/>
    <n v="53"/>
    <n v="-22"/>
    <x v="51"/>
    <x v="1"/>
    <x v="3"/>
  </r>
  <r>
    <x v="14"/>
    <x v="16"/>
    <x v="7"/>
    <n v="38"/>
    <n v="10"/>
    <x v="0"/>
    <x v="10"/>
    <n v="31"/>
    <n v="57"/>
    <n v="-26"/>
    <x v="51"/>
    <x v="1"/>
    <x v="3"/>
  </r>
  <r>
    <x v="14"/>
    <x v="17"/>
    <x v="34"/>
    <n v="38"/>
    <n v="8"/>
    <x v="6"/>
    <x v="17"/>
    <n v="33"/>
    <n v="51"/>
    <n v="-18"/>
    <x v="57"/>
    <x v="2"/>
    <x v="15"/>
  </r>
  <r>
    <x v="14"/>
    <x v="18"/>
    <x v="35"/>
    <n v="38"/>
    <n v="7"/>
    <x v="4"/>
    <x v="17"/>
    <n v="28"/>
    <n v="53"/>
    <n v="-25"/>
    <x v="42"/>
    <x v="2"/>
    <x v="15"/>
  </r>
  <r>
    <x v="14"/>
    <x v="19"/>
    <x v="38"/>
    <n v="38"/>
    <n v="8"/>
    <x v="3"/>
    <x v="14"/>
    <n v="42"/>
    <n v="73"/>
    <n v="-31"/>
    <x v="27"/>
    <x v="2"/>
    <x v="15"/>
  </r>
  <r>
    <x v="15"/>
    <x v="0"/>
    <x v="12"/>
    <n v="38"/>
    <n v="23"/>
    <x v="4"/>
    <x v="12"/>
    <n v="68"/>
    <n v="36"/>
    <n v="32"/>
    <x v="66"/>
    <x v="0"/>
    <x v="11"/>
  </r>
  <r>
    <x v="15"/>
    <x v="1"/>
    <x v="1"/>
    <n v="38"/>
    <n v="20"/>
    <x v="6"/>
    <x v="20"/>
    <n v="65"/>
    <n v="36"/>
    <n v="29"/>
    <x v="17"/>
    <x v="0"/>
    <x v="11"/>
  </r>
  <r>
    <x v="15"/>
    <x v="2"/>
    <x v="11"/>
    <n v="38"/>
    <n v="19"/>
    <x v="8"/>
    <x v="0"/>
    <n v="69"/>
    <n v="35"/>
    <n v="34"/>
    <x v="1"/>
    <x v="0"/>
    <x v="11"/>
  </r>
  <r>
    <x v="15"/>
    <x v="3"/>
    <x v="17"/>
    <n v="38"/>
    <n v="19"/>
    <x v="2"/>
    <x v="3"/>
    <n v="71"/>
    <n v="41"/>
    <n v="30"/>
    <x v="4"/>
    <x v="0"/>
    <x v="20"/>
  </r>
  <r>
    <x v="15"/>
    <x v="4"/>
    <x v="0"/>
    <n v="38"/>
    <n v="19"/>
    <x v="2"/>
    <x v="3"/>
    <n v="49"/>
    <n v="35"/>
    <n v="14"/>
    <x v="4"/>
    <x v="1"/>
    <x v="28"/>
  </r>
  <r>
    <x v="15"/>
    <x v="5"/>
    <x v="9"/>
    <n v="38"/>
    <n v="18"/>
    <x v="2"/>
    <x v="5"/>
    <n v="59"/>
    <n v="41"/>
    <n v="18"/>
    <x v="50"/>
    <x v="1"/>
    <x v="28"/>
  </r>
  <r>
    <x v="15"/>
    <x v="6"/>
    <x v="14"/>
    <n v="38"/>
    <n v="16"/>
    <x v="9"/>
    <x v="1"/>
    <n v="65"/>
    <n v="51"/>
    <n v="14"/>
    <x v="61"/>
    <x v="1"/>
    <x v="23"/>
  </r>
  <r>
    <x v="15"/>
    <x v="7"/>
    <x v="2"/>
    <n v="38"/>
    <n v="16"/>
    <x v="4"/>
    <x v="3"/>
    <n v="63"/>
    <n v="50"/>
    <n v="13"/>
    <x v="32"/>
    <x v="1"/>
    <x v="3"/>
  </r>
  <r>
    <x v="15"/>
    <x v="8"/>
    <x v="33"/>
    <n v="38"/>
    <n v="14"/>
    <x v="2"/>
    <x v="7"/>
    <n v="41"/>
    <n v="55"/>
    <n v="-14"/>
    <x v="9"/>
    <x v="1"/>
    <x v="3"/>
  </r>
  <r>
    <x v="15"/>
    <x v="9"/>
    <x v="5"/>
    <n v="38"/>
    <n v="12"/>
    <x v="9"/>
    <x v="4"/>
    <n v="59"/>
    <n v="53"/>
    <n v="6"/>
    <x v="20"/>
    <x v="1"/>
    <x v="3"/>
  </r>
  <r>
    <x v="15"/>
    <x v="10"/>
    <x v="15"/>
    <n v="38"/>
    <n v="11"/>
    <x v="9"/>
    <x v="16"/>
    <n v="59"/>
    <n v="55"/>
    <n v="4"/>
    <x v="34"/>
    <x v="1"/>
    <x v="3"/>
  </r>
  <r>
    <x v="15"/>
    <x v="11"/>
    <x v="37"/>
    <n v="38"/>
    <n v="12"/>
    <x v="6"/>
    <x v="7"/>
    <n v="42"/>
    <n v="52"/>
    <n v="-10"/>
    <x v="34"/>
    <x v="1"/>
    <x v="3"/>
  </r>
  <r>
    <x v="15"/>
    <x v="12"/>
    <x v="32"/>
    <n v="38"/>
    <n v="12"/>
    <x v="2"/>
    <x v="13"/>
    <n v="40"/>
    <n v="50"/>
    <n v="-10"/>
    <x v="22"/>
    <x v="1"/>
    <x v="3"/>
  </r>
  <r>
    <x v="15"/>
    <x v="13"/>
    <x v="24"/>
    <n v="38"/>
    <n v="10"/>
    <x v="8"/>
    <x v="7"/>
    <n v="34"/>
    <n v="48"/>
    <n v="-14"/>
    <x v="24"/>
    <x v="1"/>
    <x v="3"/>
  </r>
  <r>
    <x v="15"/>
    <x v="14"/>
    <x v="27"/>
    <n v="38"/>
    <n v="11"/>
    <x v="2"/>
    <x v="8"/>
    <n v="39"/>
    <n v="51"/>
    <n v="-12"/>
    <x v="12"/>
    <x v="1"/>
    <x v="3"/>
  </r>
  <r>
    <x v="15"/>
    <x v="15"/>
    <x v="40"/>
    <n v="38"/>
    <n v="11"/>
    <x v="2"/>
    <x v="8"/>
    <n v="45"/>
    <n v="67"/>
    <n v="-22"/>
    <x v="12"/>
    <x v="1"/>
    <x v="3"/>
  </r>
  <r>
    <x v="15"/>
    <x v="16"/>
    <x v="6"/>
    <n v="38"/>
    <n v="9"/>
    <x v="4"/>
    <x v="13"/>
    <n v="48"/>
    <n v="62"/>
    <n v="-14"/>
    <x v="41"/>
    <x v="1"/>
    <x v="3"/>
  </r>
  <r>
    <x v="15"/>
    <x v="17"/>
    <x v="10"/>
    <n v="38"/>
    <n v="9"/>
    <x v="1"/>
    <x v="17"/>
    <n v="44"/>
    <n v="65"/>
    <n v="-21"/>
    <x v="56"/>
    <x v="2"/>
    <x v="31"/>
  </r>
  <r>
    <x v="15"/>
    <x v="18"/>
    <x v="28"/>
    <n v="38"/>
    <n v="9"/>
    <x v="10"/>
    <x v="11"/>
    <n v="39"/>
    <n v="67"/>
    <n v="-28"/>
    <x v="13"/>
    <x v="2"/>
    <x v="31"/>
  </r>
  <r>
    <x v="15"/>
    <x v="19"/>
    <x v="7"/>
    <n v="38"/>
    <n v="3"/>
    <x v="0"/>
    <x v="18"/>
    <n v="27"/>
    <n v="76"/>
    <n v="-49"/>
    <x v="67"/>
    <x v="2"/>
    <x v="31"/>
  </r>
  <r>
    <x v="16"/>
    <x v="0"/>
    <x v="5"/>
    <n v="38"/>
    <n v="30"/>
    <x v="14"/>
    <x v="15"/>
    <n v="85"/>
    <n v="33"/>
    <n v="52"/>
    <x v="68"/>
    <x v="0"/>
    <x v="11"/>
  </r>
  <r>
    <x v="16"/>
    <x v="1"/>
    <x v="11"/>
    <n v="38"/>
    <n v="26"/>
    <x v="0"/>
    <x v="24"/>
    <n v="86"/>
    <n v="26"/>
    <n v="60"/>
    <x v="59"/>
    <x v="0"/>
    <x v="11"/>
  </r>
  <r>
    <x v="16"/>
    <x v="2"/>
    <x v="17"/>
    <n v="38"/>
    <n v="23"/>
    <x v="2"/>
    <x v="0"/>
    <n v="80"/>
    <n v="39"/>
    <n v="41"/>
    <x v="30"/>
    <x v="0"/>
    <x v="11"/>
  </r>
  <r>
    <x v="16"/>
    <x v="3"/>
    <x v="2"/>
    <n v="38"/>
    <n v="22"/>
    <x v="1"/>
    <x v="0"/>
    <n v="78"/>
    <n v="42"/>
    <n v="36"/>
    <x v="55"/>
    <x v="0"/>
    <x v="20"/>
  </r>
  <r>
    <x v="16"/>
    <x v="4"/>
    <x v="1"/>
    <n v="38"/>
    <n v="23"/>
    <x v="3"/>
    <x v="2"/>
    <n v="77"/>
    <n v="44"/>
    <n v="33"/>
    <x v="38"/>
    <x v="1"/>
    <x v="28"/>
  </r>
  <r>
    <x v="16"/>
    <x v="5"/>
    <x v="0"/>
    <n v="38"/>
    <n v="18"/>
    <x v="5"/>
    <x v="15"/>
    <n v="54"/>
    <n v="29"/>
    <n v="25"/>
    <x v="2"/>
    <x v="1"/>
    <x v="32"/>
  </r>
  <r>
    <x v="16"/>
    <x v="6"/>
    <x v="15"/>
    <n v="38"/>
    <n v="17"/>
    <x v="1"/>
    <x v="5"/>
    <n v="62"/>
    <n v="44"/>
    <n v="18"/>
    <x v="5"/>
    <x v="1"/>
    <x v="26"/>
  </r>
  <r>
    <x v="16"/>
    <x v="7"/>
    <x v="9"/>
    <n v="38"/>
    <n v="12"/>
    <x v="1"/>
    <x v="9"/>
    <n v="41"/>
    <n v="48"/>
    <n v="-7"/>
    <x v="21"/>
    <x v="1"/>
    <x v="3"/>
  </r>
  <r>
    <x v="16"/>
    <x v="8"/>
    <x v="40"/>
    <n v="38"/>
    <n v="12"/>
    <x v="1"/>
    <x v="9"/>
    <n v="55"/>
    <n v="67"/>
    <n v="-12"/>
    <x v="21"/>
    <x v="1"/>
    <x v="3"/>
  </r>
  <r>
    <x v="16"/>
    <x v="9"/>
    <x v="24"/>
    <n v="38"/>
    <n v="12"/>
    <x v="2"/>
    <x v="13"/>
    <n v="43"/>
    <n v="51"/>
    <n v="-8"/>
    <x v="22"/>
    <x v="1"/>
    <x v="3"/>
  </r>
  <r>
    <x v="16"/>
    <x v="10"/>
    <x v="14"/>
    <n v="38"/>
    <n v="12"/>
    <x v="2"/>
    <x v="13"/>
    <n v="47"/>
    <n v="64"/>
    <n v="-17"/>
    <x v="22"/>
    <x v="1"/>
    <x v="3"/>
  </r>
  <r>
    <x v="16"/>
    <x v="11"/>
    <x v="12"/>
    <n v="38"/>
    <n v="12"/>
    <x v="0"/>
    <x v="8"/>
    <n v="48"/>
    <n v="63"/>
    <n v="-15"/>
    <x v="23"/>
    <x v="1"/>
    <x v="3"/>
  </r>
  <r>
    <x v="16"/>
    <x v="12"/>
    <x v="33"/>
    <n v="38"/>
    <n v="11"/>
    <x v="6"/>
    <x v="9"/>
    <n v="41"/>
    <n v="56"/>
    <n v="-15"/>
    <x v="23"/>
    <x v="1"/>
    <x v="3"/>
  </r>
  <r>
    <x v="16"/>
    <x v="13"/>
    <x v="27"/>
    <n v="38"/>
    <n v="12"/>
    <x v="7"/>
    <x v="21"/>
    <n v="50"/>
    <n v="63"/>
    <n v="-13"/>
    <x v="40"/>
    <x v="1"/>
    <x v="3"/>
  </r>
  <r>
    <x v="16"/>
    <x v="14"/>
    <x v="37"/>
    <n v="38"/>
    <n v="12"/>
    <x v="7"/>
    <x v="21"/>
    <n v="45"/>
    <n v="70"/>
    <n v="-25"/>
    <x v="40"/>
    <x v="1"/>
    <x v="3"/>
  </r>
  <r>
    <x v="16"/>
    <x v="15"/>
    <x v="35"/>
    <n v="38"/>
    <n v="11"/>
    <x v="10"/>
    <x v="10"/>
    <n v="39"/>
    <n v="55"/>
    <n v="-16"/>
    <x v="25"/>
    <x v="1"/>
    <x v="3"/>
  </r>
  <r>
    <x v="16"/>
    <x v="16"/>
    <x v="32"/>
    <n v="38"/>
    <n v="11"/>
    <x v="10"/>
    <x v="10"/>
    <n v="40"/>
    <n v="68"/>
    <n v="-28"/>
    <x v="25"/>
    <x v="1"/>
    <x v="3"/>
  </r>
  <r>
    <x v="16"/>
    <x v="17"/>
    <x v="34"/>
    <n v="38"/>
    <n v="9"/>
    <x v="10"/>
    <x v="11"/>
    <n v="37"/>
    <n v="80"/>
    <n v="-43"/>
    <x v="13"/>
    <x v="2"/>
    <x v="31"/>
  </r>
  <r>
    <x v="16"/>
    <x v="18"/>
    <x v="13"/>
    <n v="38"/>
    <n v="5"/>
    <x v="8"/>
    <x v="10"/>
    <n v="27"/>
    <n v="53"/>
    <n v="-26"/>
    <x v="28"/>
    <x v="2"/>
    <x v="31"/>
  </r>
  <r>
    <x v="16"/>
    <x v="19"/>
    <x v="6"/>
    <n v="38"/>
    <n v="6"/>
    <x v="3"/>
    <x v="27"/>
    <n v="29"/>
    <n v="69"/>
    <n v="-40"/>
    <x v="69"/>
    <x v="2"/>
    <x v="31"/>
  </r>
  <r>
    <x v="17"/>
    <x v="0"/>
    <x v="17"/>
    <n v="38"/>
    <n v="32"/>
    <x v="13"/>
    <x v="25"/>
    <n v="106"/>
    <n v="27"/>
    <n v="79"/>
    <x v="70"/>
    <x v="0"/>
    <x v="11"/>
  </r>
  <r>
    <x v="17"/>
    <x v="1"/>
    <x v="0"/>
    <n v="38"/>
    <n v="25"/>
    <x v="3"/>
    <x v="20"/>
    <n v="68"/>
    <n v="28"/>
    <n v="40"/>
    <x v="66"/>
    <x v="0"/>
    <x v="11"/>
  </r>
  <r>
    <x v="17"/>
    <x v="2"/>
    <x v="11"/>
    <n v="38"/>
    <n v="23"/>
    <x v="0"/>
    <x v="20"/>
    <n v="74"/>
    <n v="36"/>
    <n v="38"/>
    <x v="16"/>
    <x v="0"/>
    <x v="11"/>
  </r>
  <r>
    <x v="17"/>
    <x v="3"/>
    <x v="2"/>
    <n v="38"/>
    <n v="21"/>
    <x v="4"/>
    <x v="15"/>
    <n v="84"/>
    <n v="38"/>
    <n v="46"/>
    <x v="38"/>
    <x v="0"/>
    <x v="11"/>
  </r>
  <r>
    <x v="17"/>
    <x v="4"/>
    <x v="5"/>
    <n v="38"/>
    <n v="21"/>
    <x v="10"/>
    <x v="3"/>
    <n v="62"/>
    <n v="38"/>
    <n v="24"/>
    <x v="1"/>
    <x v="1"/>
    <x v="28"/>
  </r>
  <r>
    <x v="17"/>
    <x v="5"/>
    <x v="1"/>
    <n v="38"/>
    <n v="19"/>
    <x v="3"/>
    <x v="16"/>
    <n v="74"/>
    <n v="51"/>
    <n v="23"/>
    <x v="50"/>
    <x v="1"/>
    <x v="28"/>
  </r>
  <r>
    <x v="17"/>
    <x v="6"/>
    <x v="35"/>
    <n v="38"/>
    <n v="14"/>
    <x v="4"/>
    <x v="4"/>
    <n v="36"/>
    <n v="39"/>
    <n v="-3"/>
    <x v="7"/>
    <x v="1"/>
    <x v="33"/>
  </r>
  <r>
    <x v="17"/>
    <x v="7"/>
    <x v="15"/>
    <n v="38"/>
    <n v="13"/>
    <x v="1"/>
    <x v="7"/>
    <n v="44"/>
    <n v="58"/>
    <n v="-14"/>
    <x v="10"/>
    <x v="1"/>
    <x v="3"/>
  </r>
  <r>
    <x v="17"/>
    <x v="8"/>
    <x v="12"/>
    <n v="38"/>
    <n v="12"/>
    <x v="6"/>
    <x v="7"/>
    <n v="56"/>
    <n v="60"/>
    <n v="-4"/>
    <x v="34"/>
    <x v="1"/>
    <x v="3"/>
  </r>
  <r>
    <x v="17"/>
    <x v="9"/>
    <x v="10"/>
    <n v="38"/>
    <n v="12"/>
    <x v="0"/>
    <x v="8"/>
    <n v="39"/>
    <n v="47"/>
    <n v="-8"/>
    <x v="23"/>
    <x v="1"/>
    <x v="3"/>
  </r>
  <r>
    <x v="17"/>
    <x v="10"/>
    <x v="27"/>
    <n v="38"/>
    <n v="11"/>
    <x v="6"/>
    <x v="9"/>
    <n v="45"/>
    <n v="55"/>
    <n v="-10"/>
    <x v="23"/>
    <x v="1"/>
    <x v="3"/>
  </r>
  <r>
    <x v="17"/>
    <x v="11"/>
    <x v="40"/>
    <n v="38"/>
    <n v="11"/>
    <x v="6"/>
    <x v="9"/>
    <n v="45"/>
    <n v="61"/>
    <n v="-16"/>
    <x v="23"/>
    <x v="1"/>
    <x v="3"/>
  </r>
  <r>
    <x v="17"/>
    <x v="12"/>
    <x v="14"/>
    <n v="38"/>
    <n v="10"/>
    <x v="4"/>
    <x v="9"/>
    <n v="48"/>
    <n v="68"/>
    <n v="-20"/>
    <x v="12"/>
    <x v="1"/>
    <x v="3"/>
  </r>
  <r>
    <x v="17"/>
    <x v="13"/>
    <x v="32"/>
    <n v="38"/>
    <n v="11"/>
    <x v="0"/>
    <x v="17"/>
    <n v="44"/>
    <n v="64"/>
    <n v="-20"/>
    <x v="40"/>
    <x v="1"/>
    <x v="3"/>
  </r>
  <r>
    <x v="17"/>
    <x v="14"/>
    <x v="41"/>
    <n v="38"/>
    <n v="9"/>
    <x v="8"/>
    <x v="9"/>
    <n v="34"/>
    <n v="54"/>
    <n v="-20"/>
    <x v="25"/>
    <x v="1"/>
    <x v="3"/>
  </r>
  <r>
    <x v="17"/>
    <x v="15"/>
    <x v="42"/>
    <n v="38"/>
    <n v="9"/>
    <x v="1"/>
    <x v="17"/>
    <n v="28"/>
    <n v="58"/>
    <n v="-30"/>
    <x v="56"/>
    <x v="1"/>
    <x v="3"/>
  </r>
  <r>
    <x v="17"/>
    <x v="16"/>
    <x v="9"/>
    <n v="38"/>
    <n v="7"/>
    <x v="5"/>
    <x v="9"/>
    <n v="37"/>
    <n v="56"/>
    <n v="-19"/>
    <x v="26"/>
    <x v="1"/>
    <x v="3"/>
  </r>
  <r>
    <x v="17"/>
    <x v="17"/>
    <x v="37"/>
    <n v="38"/>
    <n v="8"/>
    <x v="2"/>
    <x v="21"/>
    <n v="28"/>
    <n v="56"/>
    <n v="-28"/>
    <x v="42"/>
    <x v="2"/>
    <x v="31"/>
  </r>
  <r>
    <x v="17"/>
    <x v="18"/>
    <x v="33"/>
    <n v="38"/>
    <n v="7"/>
    <x v="4"/>
    <x v="17"/>
    <n v="35"/>
    <n v="68"/>
    <n v="-33"/>
    <x v="42"/>
    <x v="2"/>
    <x v="31"/>
  </r>
  <r>
    <x v="17"/>
    <x v="19"/>
    <x v="24"/>
    <n v="38"/>
    <n v="6"/>
    <x v="8"/>
    <x v="17"/>
    <n v="31"/>
    <n v="56"/>
    <n v="-25"/>
    <x v="62"/>
    <x v="2"/>
    <x v="31"/>
  </r>
  <r>
    <x v="18"/>
    <x v="0"/>
    <x v="17"/>
    <n v="38"/>
    <n v="32"/>
    <x v="15"/>
    <x v="24"/>
    <n v="95"/>
    <n v="23"/>
    <n v="72"/>
    <x v="71"/>
    <x v="0"/>
    <x v="11"/>
  </r>
  <r>
    <x v="18"/>
    <x v="1"/>
    <x v="2"/>
    <n v="38"/>
    <n v="30"/>
    <x v="10"/>
    <x v="22"/>
    <n v="89"/>
    <n v="22"/>
    <n v="67"/>
    <x v="72"/>
    <x v="0"/>
    <x v="11"/>
  </r>
  <r>
    <x v="18"/>
    <x v="2"/>
    <x v="5"/>
    <n v="38"/>
    <n v="21"/>
    <x v="2"/>
    <x v="1"/>
    <n v="63"/>
    <n v="39"/>
    <n v="24"/>
    <x v="60"/>
    <x v="0"/>
    <x v="11"/>
  </r>
  <r>
    <x v="18"/>
    <x v="3"/>
    <x v="11"/>
    <n v="38"/>
    <n v="23"/>
    <x v="15"/>
    <x v="16"/>
    <n v="67"/>
    <n v="39"/>
    <n v="28"/>
    <x v="17"/>
    <x v="0"/>
    <x v="11"/>
  </r>
  <r>
    <x v="18"/>
    <x v="4"/>
    <x v="1"/>
    <n v="38"/>
    <n v="21"/>
    <x v="10"/>
    <x v="3"/>
    <n v="73"/>
    <n v="51"/>
    <n v="22"/>
    <x v="1"/>
    <x v="1"/>
    <x v="28"/>
  </r>
  <r>
    <x v="18"/>
    <x v="5"/>
    <x v="0"/>
    <n v="38"/>
    <n v="19"/>
    <x v="2"/>
    <x v="3"/>
    <n v="65"/>
    <n v="54"/>
    <n v="11"/>
    <x v="4"/>
    <x v="1"/>
    <x v="28"/>
  </r>
  <r>
    <x v="18"/>
    <x v="6"/>
    <x v="26"/>
    <n v="38"/>
    <n v="16"/>
    <x v="2"/>
    <x v="16"/>
    <n v="47"/>
    <n v="46"/>
    <n v="1"/>
    <x v="6"/>
    <x v="1"/>
    <x v="33"/>
  </r>
  <r>
    <x v="18"/>
    <x v="7"/>
    <x v="15"/>
    <n v="38"/>
    <n v="15"/>
    <x v="2"/>
    <x v="6"/>
    <n v="54"/>
    <n v="46"/>
    <n v="8"/>
    <x v="7"/>
    <x v="1"/>
    <x v="3"/>
  </r>
  <r>
    <x v="18"/>
    <x v="8"/>
    <x v="12"/>
    <n v="38"/>
    <n v="15"/>
    <x v="10"/>
    <x v="9"/>
    <n v="51"/>
    <n v="48"/>
    <n v="3"/>
    <x v="8"/>
    <x v="1"/>
    <x v="3"/>
  </r>
  <r>
    <x v="18"/>
    <x v="9"/>
    <x v="14"/>
    <n v="38"/>
    <n v="15"/>
    <x v="10"/>
    <x v="9"/>
    <n v="52"/>
    <n v="48"/>
    <n v="-3"/>
    <x v="8"/>
    <x v="1"/>
    <x v="3"/>
  </r>
  <r>
    <x v="18"/>
    <x v="10"/>
    <x v="32"/>
    <n v="38"/>
    <n v="14"/>
    <x v="0"/>
    <x v="9"/>
    <n v="52"/>
    <n v="48"/>
    <n v="-7"/>
    <x v="20"/>
    <x v="1"/>
    <x v="3"/>
  </r>
  <r>
    <x v="18"/>
    <x v="11"/>
    <x v="27"/>
    <n v="38"/>
    <n v="14"/>
    <x v="10"/>
    <x v="13"/>
    <n v="51"/>
    <n v="48"/>
    <n v="-2"/>
    <x v="10"/>
    <x v="1"/>
    <x v="3"/>
  </r>
  <r>
    <x v="18"/>
    <x v="12"/>
    <x v="10"/>
    <n v="38"/>
    <n v="12"/>
    <x v="2"/>
    <x v="13"/>
    <n v="42"/>
    <n v="48"/>
    <n v="-6"/>
    <x v="22"/>
    <x v="1"/>
    <x v="3"/>
  </r>
  <r>
    <x v="18"/>
    <x v="13"/>
    <x v="40"/>
    <n v="38"/>
    <n v="13"/>
    <x v="3"/>
    <x v="17"/>
    <n v="56"/>
    <n v="48"/>
    <n v="-14"/>
    <x v="22"/>
    <x v="1"/>
    <x v="3"/>
  </r>
  <r>
    <x v="18"/>
    <x v="14"/>
    <x v="35"/>
    <n v="38"/>
    <n v="11"/>
    <x v="10"/>
    <x v="10"/>
    <n v="45"/>
    <n v="48"/>
    <n v="-23"/>
    <x v="25"/>
    <x v="1"/>
    <x v="3"/>
  </r>
  <r>
    <x v="18"/>
    <x v="15"/>
    <x v="9"/>
    <n v="38"/>
    <n v="9"/>
    <x v="4"/>
    <x v="13"/>
    <n v="45"/>
    <n v="48"/>
    <n v="-20"/>
    <x v="41"/>
    <x v="1"/>
    <x v="3"/>
  </r>
  <r>
    <x v="18"/>
    <x v="16"/>
    <x v="41"/>
    <n v="38"/>
    <n v="9"/>
    <x v="2"/>
    <x v="10"/>
    <n v="35"/>
    <n v="48"/>
    <n v="-25"/>
    <x v="26"/>
    <x v="1"/>
    <x v="3"/>
  </r>
  <r>
    <x v="18"/>
    <x v="17"/>
    <x v="39"/>
    <n v="38"/>
    <n v="10"/>
    <x v="13"/>
    <x v="14"/>
    <n v="34"/>
    <n v="48"/>
    <n v="-35"/>
    <x v="13"/>
    <x v="2"/>
    <x v="31"/>
  </r>
  <r>
    <x v="18"/>
    <x v="18"/>
    <x v="21"/>
    <n v="38"/>
    <n v="7"/>
    <x v="7"/>
    <x v="27"/>
    <n v="34"/>
    <n v="48"/>
    <n v="-47"/>
    <x v="14"/>
    <x v="2"/>
    <x v="31"/>
  </r>
  <r>
    <x v="18"/>
    <x v="19"/>
    <x v="42"/>
    <n v="38"/>
    <n v="3"/>
    <x v="10"/>
    <x v="28"/>
    <n v="22"/>
    <n v="48"/>
    <n v="-54"/>
    <x v="73"/>
    <x v="2"/>
    <x v="31"/>
  </r>
  <r>
    <x v="19"/>
    <x v="0"/>
    <x v="2"/>
    <n v="38"/>
    <n v="32"/>
    <x v="14"/>
    <x v="12"/>
    <n v="85"/>
    <n v="48"/>
    <n v="52"/>
    <x v="74"/>
    <x v="0"/>
    <x v="11"/>
  </r>
  <r>
    <x v="19"/>
    <x v="1"/>
    <x v="17"/>
    <n v="38"/>
    <n v="26"/>
    <x v="14"/>
    <x v="2"/>
    <n v="102"/>
    <n v="48"/>
    <n v="67"/>
    <x v="66"/>
    <x v="0"/>
    <x v="11"/>
  </r>
  <r>
    <x v="19"/>
    <x v="2"/>
    <x v="0"/>
    <n v="38"/>
    <n v="18"/>
    <x v="4"/>
    <x v="1"/>
    <n v="66"/>
    <n v="48"/>
    <n v="30"/>
    <x v="4"/>
    <x v="0"/>
    <x v="11"/>
  </r>
  <r>
    <x v="19"/>
    <x v="3"/>
    <x v="5"/>
    <n v="38"/>
    <n v="20"/>
    <x v="3"/>
    <x v="4"/>
    <n v="69"/>
    <n v="48"/>
    <n v="15"/>
    <x v="4"/>
    <x v="0"/>
    <x v="11"/>
  </r>
  <r>
    <x v="19"/>
    <x v="4"/>
    <x v="12"/>
    <n v="38"/>
    <n v="18"/>
    <x v="0"/>
    <x v="4"/>
    <n v="67"/>
    <n v="48"/>
    <n v="26"/>
    <x v="61"/>
    <x v="1"/>
    <x v="30"/>
  </r>
  <r>
    <x v="19"/>
    <x v="5"/>
    <x v="11"/>
    <n v="38"/>
    <n v="16"/>
    <x v="6"/>
    <x v="5"/>
    <n v="61"/>
    <n v="48"/>
    <n v="14"/>
    <x v="33"/>
    <x v="1"/>
    <x v="33"/>
  </r>
  <r>
    <x v="19"/>
    <x v="6"/>
    <x v="26"/>
    <n v="38"/>
    <n v="15"/>
    <x v="9"/>
    <x v="2"/>
    <n v="51"/>
    <n v="48"/>
    <n v="11"/>
    <x v="33"/>
    <x v="1"/>
    <x v="3"/>
  </r>
  <r>
    <x v="19"/>
    <x v="7"/>
    <x v="1"/>
    <n v="38"/>
    <n v="14"/>
    <x v="9"/>
    <x v="3"/>
    <n v="56"/>
    <n v="48"/>
    <n v="8"/>
    <x v="39"/>
    <x v="1"/>
    <x v="34"/>
  </r>
  <r>
    <x v="19"/>
    <x v="8"/>
    <x v="31"/>
    <n v="38"/>
    <n v="14"/>
    <x v="4"/>
    <x v="4"/>
    <n v="39"/>
    <n v="48"/>
    <n v="0"/>
    <x v="7"/>
    <x v="1"/>
    <x v="3"/>
  </r>
  <r>
    <x v="19"/>
    <x v="9"/>
    <x v="35"/>
    <n v="38"/>
    <n v="15"/>
    <x v="2"/>
    <x v="6"/>
    <n v="43"/>
    <n v="48"/>
    <n v="-7"/>
    <x v="7"/>
    <x v="1"/>
    <x v="3"/>
  </r>
  <r>
    <x v="19"/>
    <x v="10"/>
    <x v="9"/>
    <n v="38"/>
    <n v="15"/>
    <x v="10"/>
    <x v="9"/>
    <n v="51"/>
    <n v="48"/>
    <n v="-9"/>
    <x v="8"/>
    <x v="1"/>
    <x v="3"/>
  </r>
  <r>
    <x v="19"/>
    <x v="11"/>
    <x v="15"/>
    <n v="38"/>
    <n v="13"/>
    <x v="1"/>
    <x v="7"/>
    <n v="44"/>
    <n v="48"/>
    <n v="-12"/>
    <x v="10"/>
    <x v="1"/>
    <x v="3"/>
  </r>
  <r>
    <x v="19"/>
    <x v="12"/>
    <x v="10"/>
    <n v="38"/>
    <n v="11"/>
    <x v="6"/>
    <x v="9"/>
    <n v="38"/>
    <n v="48"/>
    <n v="-20"/>
    <x v="23"/>
    <x v="1"/>
    <x v="3"/>
  </r>
  <r>
    <x v="19"/>
    <x v="13"/>
    <x v="27"/>
    <n v="38"/>
    <n v="11"/>
    <x v="1"/>
    <x v="13"/>
    <n v="31"/>
    <n v="48"/>
    <n v="-19"/>
    <x v="24"/>
    <x v="1"/>
    <x v="3"/>
  </r>
  <r>
    <x v="19"/>
    <x v="14"/>
    <x v="41"/>
    <n v="38"/>
    <n v="9"/>
    <x v="9"/>
    <x v="7"/>
    <n v="39"/>
    <n v="48"/>
    <n v="-15"/>
    <x v="40"/>
    <x v="1"/>
    <x v="3"/>
  </r>
  <r>
    <x v="19"/>
    <x v="15"/>
    <x v="14"/>
    <n v="38"/>
    <n v="10"/>
    <x v="2"/>
    <x v="17"/>
    <n v="49"/>
    <n v="48"/>
    <n v="-13"/>
    <x v="41"/>
    <x v="1"/>
    <x v="3"/>
  </r>
  <r>
    <x v="19"/>
    <x v="16"/>
    <x v="7"/>
    <n v="38"/>
    <n v="9"/>
    <x v="0"/>
    <x v="21"/>
    <n v="41"/>
    <n v="48"/>
    <n v="-26"/>
    <x v="57"/>
    <x v="1"/>
    <x v="3"/>
  </r>
  <r>
    <x v="19"/>
    <x v="17"/>
    <x v="40"/>
    <n v="38"/>
    <n v="9"/>
    <x v="10"/>
    <x v="11"/>
    <n v="40"/>
    <n v="48"/>
    <n v="-25"/>
    <x v="13"/>
    <x v="2"/>
    <x v="31"/>
  </r>
  <r>
    <x v="19"/>
    <x v="18"/>
    <x v="32"/>
    <n v="38"/>
    <n v="8"/>
    <x v="1"/>
    <x v="10"/>
    <n v="36"/>
    <n v="48"/>
    <n v="-28"/>
    <x v="13"/>
    <x v="2"/>
    <x v="31"/>
  </r>
  <r>
    <x v="19"/>
    <x v="19"/>
    <x v="28"/>
    <n v="38"/>
    <n v="5"/>
    <x v="3"/>
    <x v="18"/>
    <n v="26"/>
    <n v="48"/>
    <n v="-49"/>
    <x v="75"/>
    <x v="2"/>
    <x v="31"/>
  </r>
  <r>
    <x v="20"/>
    <x v="0"/>
    <x v="17"/>
    <n v="38"/>
    <n v="27"/>
    <x v="7"/>
    <x v="0"/>
    <n v="83"/>
    <n v="48"/>
    <n v="51"/>
    <x v="59"/>
    <x v="0"/>
    <x v="11"/>
  </r>
  <r>
    <x v="20"/>
    <x v="1"/>
    <x v="0"/>
    <n v="38"/>
    <n v="21"/>
    <x v="6"/>
    <x v="0"/>
    <n v="73"/>
    <n v="48"/>
    <n v="29"/>
    <x v="76"/>
    <x v="0"/>
    <x v="11"/>
  </r>
  <r>
    <x v="20"/>
    <x v="2"/>
    <x v="2"/>
    <n v="38"/>
    <n v="20"/>
    <x v="2"/>
    <x v="2"/>
    <n v="68"/>
    <n v="48"/>
    <n v="26"/>
    <x v="2"/>
    <x v="0"/>
    <x v="11"/>
  </r>
  <r>
    <x v="20"/>
    <x v="3"/>
    <x v="5"/>
    <n v="38"/>
    <n v="19"/>
    <x v="1"/>
    <x v="2"/>
    <n v="58"/>
    <n v="48"/>
    <n v="22"/>
    <x v="31"/>
    <x v="0"/>
    <x v="11"/>
  </r>
  <r>
    <x v="20"/>
    <x v="4"/>
    <x v="12"/>
    <n v="38"/>
    <n v="20"/>
    <x v="3"/>
    <x v="4"/>
    <n v="68"/>
    <n v="48"/>
    <n v="18"/>
    <x v="4"/>
    <x v="1"/>
    <x v="28"/>
  </r>
  <r>
    <x v="20"/>
    <x v="5"/>
    <x v="14"/>
    <n v="38"/>
    <n v="19"/>
    <x v="0"/>
    <x v="5"/>
    <n v="62"/>
    <n v="48"/>
    <n v="15"/>
    <x v="49"/>
    <x v="1"/>
    <x v="28"/>
  </r>
  <r>
    <x v="20"/>
    <x v="6"/>
    <x v="11"/>
    <n v="38"/>
    <n v="18"/>
    <x v="0"/>
    <x v="4"/>
    <n v="68"/>
    <n v="48"/>
    <n v="23"/>
    <x v="61"/>
    <x v="1"/>
    <x v="35"/>
  </r>
  <r>
    <x v="20"/>
    <x v="7"/>
    <x v="1"/>
    <n v="38"/>
    <n v="18"/>
    <x v="10"/>
    <x v="16"/>
    <n v="55"/>
    <n v="48"/>
    <n v="16"/>
    <x v="5"/>
    <x v="1"/>
    <x v="3"/>
  </r>
  <r>
    <x v="20"/>
    <x v="8"/>
    <x v="3"/>
    <n v="38"/>
    <n v="18"/>
    <x v="7"/>
    <x v="7"/>
    <n v="62"/>
    <n v="48"/>
    <n v="8"/>
    <x v="33"/>
    <x v="1"/>
    <x v="3"/>
  </r>
  <r>
    <x v="20"/>
    <x v="9"/>
    <x v="15"/>
    <n v="38"/>
    <n v="17"/>
    <x v="0"/>
    <x v="16"/>
    <n v="47"/>
    <n v="48"/>
    <n v="-1"/>
    <x v="33"/>
    <x v="1"/>
    <x v="3"/>
  </r>
  <r>
    <x v="20"/>
    <x v="10"/>
    <x v="7"/>
    <n v="38"/>
    <n v="16"/>
    <x v="10"/>
    <x v="7"/>
    <n v="55"/>
    <n v="48"/>
    <n v="9"/>
    <x v="45"/>
    <x v="1"/>
    <x v="3"/>
  </r>
  <r>
    <x v="20"/>
    <x v="11"/>
    <x v="10"/>
    <n v="38"/>
    <n v="12"/>
    <x v="2"/>
    <x v="13"/>
    <n v="46"/>
    <n v="48"/>
    <n v="-16"/>
    <x v="22"/>
    <x v="1"/>
    <x v="3"/>
  </r>
  <r>
    <x v="20"/>
    <x v="12"/>
    <x v="26"/>
    <n v="38"/>
    <n v="12"/>
    <x v="2"/>
    <x v="13"/>
    <n v="36"/>
    <n v="48"/>
    <n v="-16"/>
    <x v="22"/>
    <x v="1"/>
    <x v="3"/>
  </r>
  <r>
    <x v="20"/>
    <x v="13"/>
    <x v="27"/>
    <n v="38"/>
    <n v="12"/>
    <x v="0"/>
    <x v="8"/>
    <n v="41"/>
    <n v="48"/>
    <n v="-25"/>
    <x v="23"/>
    <x v="1"/>
    <x v="3"/>
  </r>
  <r>
    <x v="20"/>
    <x v="14"/>
    <x v="9"/>
    <n v="38"/>
    <n v="12"/>
    <x v="10"/>
    <x v="17"/>
    <n v="47"/>
    <n v="48"/>
    <n v="-21"/>
    <x v="24"/>
    <x v="1"/>
    <x v="3"/>
  </r>
  <r>
    <x v="20"/>
    <x v="15"/>
    <x v="41"/>
    <n v="38"/>
    <n v="9"/>
    <x v="9"/>
    <x v="7"/>
    <n v="40"/>
    <n v="48"/>
    <n v="-6"/>
    <x v="40"/>
    <x v="1"/>
    <x v="3"/>
  </r>
  <r>
    <x v="20"/>
    <x v="16"/>
    <x v="35"/>
    <n v="38"/>
    <n v="10"/>
    <x v="2"/>
    <x v="17"/>
    <n v="33"/>
    <n v="48"/>
    <n v="-22"/>
    <x v="41"/>
    <x v="1"/>
    <x v="3"/>
  </r>
  <r>
    <x v="20"/>
    <x v="17"/>
    <x v="21"/>
    <n v="38"/>
    <n v="5"/>
    <x v="8"/>
    <x v="10"/>
    <n v="27"/>
    <n v="48"/>
    <n v="-26"/>
    <x v="28"/>
    <x v="2"/>
    <x v="31"/>
  </r>
  <r>
    <x v="20"/>
    <x v="18"/>
    <x v="24"/>
    <n v="38"/>
    <n v="5"/>
    <x v="6"/>
    <x v="11"/>
    <n v="35"/>
    <n v="48"/>
    <n v="-41"/>
    <x v="14"/>
    <x v="2"/>
    <x v="31"/>
  </r>
  <r>
    <x v="20"/>
    <x v="19"/>
    <x v="31"/>
    <n v="38"/>
    <n v="7"/>
    <x v="15"/>
    <x v="23"/>
    <n v="20"/>
    <n v="48"/>
    <n v="-43"/>
    <x v="77"/>
    <x v="2"/>
    <x v="31"/>
  </r>
  <r>
    <x v="21"/>
    <x v="0"/>
    <x v="17"/>
    <n v="38"/>
    <n v="29"/>
    <x v="3"/>
    <x v="12"/>
    <n v="99"/>
    <n v="48"/>
    <n v="73"/>
    <x v="68"/>
    <x v="0"/>
    <x v="11"/>
  </r>
  <r>
    <x v="21"/>
    <x v="1"/>
    <x v="2"/>
    <n v="38"/>
    <n v="28"/>
    <x v="0"/>
    <x v="25"/>
    <n v="94"/>
    <n v="48"/>
    <n v="68"/>
    <x v="78"/>
    <x v="0"/>
    <x v="11"/>
  </r>
  <r>
    <x v="21"/>
    <x v="2"/>
    <x v="5"/>
    <n v="38"/>
    <n v="21"/>
    <x v="6"/>
    <x v="0"/>
    <n v="76"/>
    <n v="48"/>
    <n v="43"/>
    <x v="76"/>
    <x v="0"/>
    <x v="11"/>
  </r>
  <r>
    <x v="21"/>
    <x v="3"/>
    <x v="11"/>
    <n v="38"/>
    <n v="22"/>
    <x v="7"/>
    <x v="5"/>
    <n v="69"/>
    <n v="48"/>
    <n v="29"/>
    <x v="17"/>
    <x v="0"/>
    <x v="11"/>
  </r>
  <r>
    <x v="21"/>
    <x v="4"/>
    <x v="1"/>
    <n v="38"/>
    <n v="22"/>
    <x v="14"/>
    <x v="16"/>
    <n v="61"/>
    <n v="48"/>
    <n v="13"/>
    <x v="2"/>
    <x v="1"/>
    <x v="28"/>
  </r>
  <r>
    <x v="21"/>
    <x v="5"/>
    <x v="0"/>
    <n v="38"/>
    <n v="16"/>
    <x v="1"/>
    <x v="4"/>
    <n v="57"/>
    <n v="48"/>
    <n v="0"/>
    <x v="44"/>
    <x v="1"/>
    <x v="28"/>
  </r>
  <r>
    <x v="21"/>
    <x v="6"/>
    <x v="14"/>
    <n v="38"/>
    <n v="16"/>
    <x v="0"/>
    <x v="6"/>
    <n v="60"/>
    <n v="48"/>
    <n v="9"/>
    <x v="39"/>
    <x v="1"/>
    <x v="36"/>
  </r>
  <r>
    <x v="21"/>
    <x v="7"/>
    <x v="12"/>
    <n v="38"/>
    <n v="14"/>
    <x v="1"/>
    <x v="6"/>
    <n v="62"/>
    <n v="48"/>
    <n v="3"/>
    <x v="8"/>
    <x v="1"/>
    <x v="3"/>
  </r>
  <r>
    <x v="21"/>
    <x v="8"/>
    <x v="41"/>
    <n v="38"/>
    <n v="12"/>
    <x v="5"/>
    <x v="5"/>
    <n v="42"/>
    <n v="48"/>
    <n v="-2"/>
    <x v="9"/>
    <x v="1"/>
    <x v="3"/>
  </r>
  <r>
    <x v="21"/>
    <x v="9"/>
    <x v="26"/>
    <n v="38"/>
    <n v="15"/>
    <x v="3"/>
    <x v="13"/>
    <n v="38"/>
    <n v="48"/>
    <n v="-5"/>
    <x v="9"/>
    <x v="1"/>
    <x v="3"/>
  </r>
  <r>
    <x v="21"/>
    <x v="10"/>
    <x v="10"/>
    <n v="38"/>
    <n v="13"/>
    <x v="1"/>
    <x v="7"/>
    <n v="44"/>
    <n v="48"/>
    <n v="-18"/>
    <x v="10"/>
    <x v="1"/>
    <x v="3"/>
  </r>
  <r>
    <x v="21"/>
    <x v="11"/>
    <x v="27"/>
    <n v="38"/>
    <n v="11"/>
    <x v="5"/>
    <x v="4"/>
    <n v="50"/>
    <n v="48"/>
    <n v="4"/>
    <x v="11"/>
    <x v="1"/>
    <x v="3"/>
  </r>
  <r>
    <x v="21"/>
    <x v="12"/>
    <x v="43"/>
    <n v="38"/>
    <n v="13"/>
    <x v="10"/>
    <x v="8"/>
    <n v="48"/>
    <n v="48"/>
    <n v="-8"/>
    <x v="21"/>
    <x v="1"/>
    <x v="3"/>
  </r>
  <r>
    <x v="21"/>
    <x v="13"/>
    <x v="7"/>
    <n v="38"/>
    <n v="13"/>
    <x v="3"/>
    <x v="17"/>
    <n v="52"/>
    <n v="48"/>
    <n v="-2"/>
    <x v="22"/>
    <x v="1"/>
    <x v="3"/>
  </r>
  <r>
    <x v="21"/>
    <x v="14"/>
    <x v="9"/>
    <n v="38"/>
    <n v="9"/>
    <x v="8"/>
    <x v="9"/>
    <n v="43"/>
    <n v="48"/>
    <n v="-24"/>
    <x v="25"/>
    <x v="1"/>
    <x v="3"/>
  </r>
  <r>
    <x v="21"/>
    <x v="15"/>
    <x v="15"/>
    <n v="38"/>
    <n v="11"/>
    <x v="3"/>
    <x v="21"/>
    <n v="43"/>
    <n v="48"/>
    <n v="-23"/>
    <x v="41"/>
    <x v="1"/>
    <x v="3"/>
  </r>
  <r>
    <x v="21"/>
    <x v="16"/>
    <x v="3"/>
    <n v="38"/>
    <n v="9"/>
    <x v="6"/>
    <x v="8"/>
    <n v="42"/>
    <n v="48"/>
    <n v="-37"/>
    <x v="51"/>
    <x v="1"/>
    <x v="3"/>
  </r>
  <r>
    <x v="21"/>
    <x v="17"/>
    <x v="35"/>
    <n v="38"/>
    <n v="7"/>
    <x v="9"/>
    <x v="13"/>
    <n v="34"/>
    <n v="48"/>
    <n v="-19"/>
    <x v="57"/>
    <x v="2"/>
    <x v="31"/>
  </r>
  <r>
    <x v="21"/>
    <x v="18"/>
    <x v="32"/>
    <n v="38"/>
    <n v="6"/>
    <x v="7"/>
    <x v="18"/>
    <n v="34"/>
    <n v="48"/>
    <n v="-43"/>
    <x v="77"/>
    <x v="2"/>
    <x v="31"/>
  </r>
  <r>
    <x v="21"/>
    <x v="19"/>
    <x v="28"/>
    <n v="38"/>
    <n v="5"/>
    <x v="10"/>
    <x v="27"/>
    <n v="23"/>
    <n v="48"/>
    <n v="-61"/>
    <x v="79"/>
    <x v="2"/>
    <x v="3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A94F9E8-C978-455A-ABC5-D6A828DFB6D1}" name="A"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KO4:KP7" firstHeaderRow="1" firstDataRow="1" firstDataCol="1" rowPageCount="1" colPageCount="1"/>
  <pivotFields count="13">
    <pivotField showAll="0"/>
    <pivotField axis="axisPage" dataField="1" multipleItemSelectionAllowed="1" showAll="0">
      <items count="21">
        <item x="0"/>
        <item h="1" x="1"/>
        <item h="1" x="2"/>
        <item h="1" x="3"/>
        <item h="1" x="4"/>
        <item h="1" x="5"/>
        <item h="1" x="6"/>
        <item h="1" x="7"/>
        <item h="1" x="8"/>
        <item h="1" x="9"/>
        <item h="1" x="10"/>
        <item h="1" x="11"/>
        <item h="1" x="12"/>
        <item h="1" x="13"/>
        <item h="1" x="14"/>
        <item h="1" x="15"/>
        <item h="1" x="16"/>
        <item h="1" x="17"/>
        <item h="1" x="18"/>
        <item h="1" x="19"/>
        <item t="default"/>
      </items>
    </pivotField>
    <pivotField axis="axisRow" showAll="0">
      <items count="45">
        <item x="1"/>
        <item h="1" x="7"/>
        <item h="1" x="23"/>
        <item h="1" x="20"/>
        <item h="1" x="36"/>
        <item h="1" x="22"/>
        <item h="1" x="40"/>
        <item h="1" x="19"/>
        <item h="1" x="43"/>
        <item h="1" x="41"/>
        <item h="1" x="35"/>
        <item h="1" x="39"/>
        <item h="1" x="8"/>
        <item x="5"/>
        <item h="1" x="18"/>
        <item h="1" x="27"/>
        <item h="1" x="16"/>
        <item h="1" x="15"/>
        <item h="1" x="21"/>
        <item h="1" x="42"/>
        <item h="1" x="34"/>
        <item h="1" x="4"/>
        <item h="1" x="3"/>
        <item h="1" x="12"/>
        <item x="2"/>
        <item h="1" x="17"/>
        <item h="1" x="0"/>
        <item h="1" x="13"/>
        <item h="1" x="10"/>
        <item h="1" x="28"/>
        <item h="1" x="25"/>
        <item h="1" x="38"/>
        <item h="1" x="30"/>
        <item h="1" x="31"/>
        <item h="1" x="9"/>
        <item h="1" x="33"/>
        <item h="1" x="6"/>
        <item h="1" x="37"/>
        <item h="1" x="11"/>
        <item h="1" x="32"/>
        <item h="1" x="24"/>
        <item h="1" x="14"/>
        <item h="1" x="29"/>
        <item h="1" x="26"/>
        <item t="default"/>
      </items>
    </pivotField>
    <pivotField showAll="0"/>
    <pivotField showAll="0"/>
    <pivotField showAll="0"/>
    <pivotField showAll="0"/>
    <pivotField showAll="0"/>
    <pivotField showAll="0"/>
    <pivotField showAll="0"/>
    <pivotField showAll="0"/>
    <pivotField showAll="0"/>
    <pivotField showAll="0"/>
  </pivotFields>
  <rowFields count="1">
    <field x="2"/>
  </rowFields>
  <rowItems count="3">
    <i>
      <x/>
    </i>
    <i>
      <x v="13"/>
    </i>
    <i>
      <x v="24"/>
    </i>
  </rowItems>
  <colItems count="1">
    <i/>
  </colItems>
  <pageFields count="1">
    <pageField fld="1" hier="-1"/>
  </pageFields>
  <dataFields count="1">
    <dataField name="Sum of Pos"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544E4E1-600A-4CE8-AE23-A464345361B7}" name="Teams_lowest_loss"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
  <location ref="HP4:HQ9" firstHeaderRow="1" firstDataRow="1" firstDataCol="1"/>
  <pivotFields count="13">
    <pivotField showAll="0"/>
    <pivotField showAll="0"/>
    <pivotField axis="axisRow" showAll="0" measureFilter="1" sortType="ascending">
      <items count="45">
        <item x="1"/>
        <item x="7"/>
        <item x="23"/>
        <item x="20"/>
        <item x="36"/>
        <item x="22"/>
        <item x="40"/>
        <item x="19"/>
        <item x="43"/>
        <item x="41"/>
        <item x="35"/>
        <item x="39"/>
        <item x="8"/>
        <item x="5"/>
        <item x="18"/>
        <item x="27"/>
        <item x="16"/>
        <item x="15"/>
        <item x="21"/>
        <item x="42"/>
        <item x="34"/>
        <item x="4"/>
        <item x="3"/>
        <item x="12"/>
        <item x="2"/>
        <item x="17"/>
        <item x="0"/>
        <item x="13"/>
        <item x="10"/>
        <item x="28"/>
        <item x="25"/>
        <item x="38"/>
        <item x="30"/>
        <item x="31"/>
        <item x="9"/>
        <item x="33"/>
        <item x="6"/>
        <item x="37"/>
        <item x="11"/>
        <item x="32"/>
        <item x="24"/>
        <item x="14"/>
        <item x="29"/>
        <item x="26"/>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pivotField showAll="0"/>
    <pivotField showAll="0"/>
    <pivotField showAll="0"/>
    <pivotField showAll="0"/>
    <pivotField showAll="0"/>
  </pivotFields>
  <rowFields count="1">
    <field x="2"/>
  </rowFields>
  <rowItems count="5">
    <i>
      <x/>
    </i>
    <i>
      <x v="13"/>
    </i>
    <i>
      <x v="24"/>
    </i>
    <i>
      <x v="25"/>
    </i>
    <i>
      <x v="23"/>
    </i>
  </rowItems>
  <colItems count="1">
    <i/>
  </colItems>
  <dataFields count="1">
    <dataField name="Min of L" fld="6" subtotal="min"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top="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B01DC4F-ED63-4D15-82FE-B6995DCB42DF}" name="Times teams Failed Top 4 (2000-2022)"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location ref="GM4:GN10" firstHeaderRow="1" firstDataRow="1" firstDataCol="1" rowPageCount="2" colPageCount="1"/>
  <pivotFields count="4">
    <pivotField axis="axisRow" allDrilled="1" subtotalTop="0" showAll="0" sortType="ascending" defaultSubtotal="0" defaultAttributeDrillState="1">
      <items count="5">
        <item s="1" x="0"/>
        <item s="1" x="1"/>
        <item s="1" x="2"/>
        <item s="1" x="3"/>
        <item s="1" x="4"/>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 axis="axisPage" allDrilled="1" subtotalTop="0" showAll="0" dataSourceSort="1" defaultSubtotal="0" defaultAttributeDrillState="1">
      <items count="16">
        <item s="1" x="0"/>
        <item s="1" x="1"/>
        <item s="1" x="2"/>
        <item s="1" x="3"/>
        <item s="1" x="4"/>
        <item s="1" x="5"/>
        <item s="1" x="6"/>
        <item s="1" x="7"/>
        <item s="1" x="8"/>
        <item s="1" x="9"/>
        <item s="1" x="10"/>
        <item s="1" x="11"/>
        <item s="1" x="12"/>
        <item s="1" x="13"/>
        <item s="1" x="14"/>
        <item s="1" x="15"/>
      </items>
    </pivotField>
  </pivotFields>
  <rowFields count="1">
    <field x="0"/>
  </rowFields>
  <rowItems count="6">
    <i>
      <x v="1"/>
    </i>
    <i>
      <x v="4"/>
    </i>
    <i>
      <x/>
    </i>
    <i>
      <x v="2"/>
    </i>
    <i>
      <x v="3"/>
    </i>
    <i t="grand">
      <x/>
    </i>
  </rowItems>
  <colItems count="1">
    <i/>
  </colItems>
  <pageFields count="2">
    <pageField fld="1" hier="0" name="[data].[Season].[All]" cap="All"/>
    <pageField fld="3" hier="1" name="[data].[Pos].[All]" cap="All"/>
  </pageFields>
  <dataFields count="1">
    <dataField name="Count of Pos" fld="2"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1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os"/>
    <pivotHierarchy dragToData="1" caption="Count of Pos"/>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ROJECT.xlsx!data">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676D5CF-FC54-48BE-89E2-60D9217FADF8}" name="Top 4 TeamsIn The Year 2019-202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BM4:BR8" firstHeaderRow="1" firstDataRow="2" firstDataCol="1" rowPageCount="1" colPageCount="1"/>
  <pivotFields count="13">
    <pivotField axis="axisRow" multipleItemSelectionAllowed="1" showAll="0" sortType="ascending">
      <items count="23">
        <item h="1" x="0"/>
        <item h="1" x="1"/>
        <item h="1" x="2"/>
        <item h="1" x="3"/>
        <item h="1" x="4"/>
        <item h="1" x="5"/>
        <item h="1" x="6"/>
        <item h="1" x="7"/>
        <item h="1" x="8"/>
        <item h="1" x="9"/>
        <item h="1" x="10"/>
        <item h="1" x="11"/>
        <item h="1" x="12"/>
        <item h="1" x="13"/>
        <item h="1" x="14"/>
        <item h="1" x="15"/>
        <item h="1" x="16"/>
        <item h="1" x="17"/>
        <item h="1" x="18"/>
        <item x="19"/>
        <item x="20"/>
        <item x="21"/>
        <item t="default"/>
      </items>
    </pivotField>
    <pivotField axis="axisPage" dataField="1" multipleItemSelectionAllowed="1" showAll="0">
      <items count="21">
        <item x="0"/>
        <item x="1"/>
        <item x="2"/>
        <item x="3"/>
        <item h="1" x="4"/>
        <item h="1" x="5"/>
        <item h="1" x="6"/>
        <item h="1" x="7"/>
        <item h="1" x="8"/>
        <item h="1" x="9"/>
        <item h="1" x="10"/>
        <item h="1" x="11"/>
        <item h="1" x="12"/>
        <item h="1" x="13"/>
        <item h="1" x="14"/>
        <item h="1" x="15"/>
        <item h="1" x="16"/>
        <item h="1" x="17"/>
        <item h="1" x="18"/>
        <item h="1" x="19"/>
        <item t="default"/>
      </items>
    </pivotField>
    <pivotField axis="axisCol" multipleItemSelectionAllowed="1" showAll="0">
      <items count="45">
        <item x="1"/>
        <item h="1" x="7"/>
        <item h="1" x="23"/>
        <item h="1" x="20"/>
        <item h="1" x="36"/>
        <item h="1" x="22"/>
        <item h="1" x="40"/>
        <item h="1" x="19"/>
        <item h="1" x="43"/>
        <item h="1" x="41"/>
        <item h="1" x="35"/>
        <item h="1" x="39"/>
        <item h="1" x="8"/>
        <item x="5"/>
        <item h="1" x="18"/>
        <item h="1" x="27"/>
        <item h="1" x="16"/>
        <item h="1" x="15"/>
        <item h="1" x="21"/>
        <item h="1" x="42"/>
        <item h="1" x="34"/>
        <item h="1" x="4"/>
        <item h="1" x="3"/>
        <item h="1" x="12"/>
        <item x="2"/>
        <item x="17"/>
        <item x="0"/>
        <item h="1" x="13"/>
        <item h="1" x="10"/>
        <item h="1" x="28"/>
        <item h="1" x="25"/>
        <item h="1" x="38"/>
        <item h="1" x="30"/>
        <item h="1" x="31"/>
        <item h="1" x="9"/>
        <item h="1" x="33"/>
        <item h="1" x="6"/>
        <item h="1" x="37"/>
        <item x="11"/>
        <item h="1" x="32"/>
        <item h="1" x="24"/>
        <item h="1" x="14"/>
        <item h="1" x="29"/>
        <item h="1" x="26"/>
        <item t="default"/>
      </items>
    </pivotField>
    <pivotField showAll="0"/>
    <pivotField showAll="0"/>
    <pivotField showAll="0"/>
    <pivotField showAll="0"/>
    <pivotField showAll="0"/>
    <pivotField showAll="0"/>
    <pivotField showAll="0"/>
    <pivotField showAll="0"/>
    <pivotField showAll="0"/>
    <pivotField showAll="0"/>
  </pivotFields>
  <rowFields count="1">
    <field x="0"/>
  </rowFields>
  <rowItems count="3">
    <i>
      <x v="19"/>
    </i>
    <i>
      <x v="20"/>
    </i>
    <i>
      <x v="21"/>
    </i>
  </rowItems>
  <colFields count="1">
    <field x="2"/>
  </colFields>
  <colItems count="5">
    <i>
      <x v="13"/>
    </i>
    <i>
      <x v="24"/>
    </i>
    <i>
      <x v="25"/>
    </i>
    <i>
      <x v="26"/>
    </i>
    <i>
      <x v="38"/>
    </i>
  </colItems>
  <pageFields count="1">
    <pageField fld="1" hier="-1"/>
  </pageFields>
  <dataFields count="1">
    <dataField name="Min of Pos" fld="1" subtotal="min" baseField="2" baseItem="0"/>
  </dataFields>
  <chartFormats count="5">
    <chartFormat chart="0" format="0" series="1">
      <pivotArea type="data" outline="0" fieldPosition="0">
        <references count="2">
          <reference field="4294967294" count="1" selected="0">
            <x v="0"/>
          </reference>
          <reference field="2" count="1" selected="0">
            <x v="13"/>
          </reference>
        </references>
      </pivotArea>
    </chartFormat>
    <chartFormat chart="0" format="1" series="1">
      <pivotArea type="data" outline="0" fieldPosition="0">
        <references count="2">
          <reference field="4294967294" count="1" selected="0">
            <x v="0"/>
          </reference>
          <reference field="2" count="1" selected="0">
            <x v="24"/>
          </reference>
        </references>
      </pivotArea>
    </chartFormat>
    <chartFormat chart="0" format="2" series="1">
      <pivotArea type="data" outline="0" fieldPosition="0">
        <references count="2">
          <reference field="4294967294" count="1" selected="0">
            <x v="0"/>
          </reference>
          <reference field="2" count="1" selected="0">
            <x v="25"/>
          </reference>
        </references>
      </pivotArea>
    </chartFormat>
    <chartFormat chart="0" format="3" series="1">
      <pivotArea type="data" outline="0" fieldPosition="0">
        <references count="2">
          <reference field="4294967294" count="1" selected="0">
            <x v="0"/>
          </reference>
          <reference field="2" count="1" selected="0">
            <x v="26"/>
          </reference>
        </references>
      </pivotArea>
    </chartFormat>
    <chartFormat chart="0" format="4" series="1">
      <pivotArea type="data" outline="0" fieldPosition="0">
        <references count="2">
          <reference field="4294967294" count="1" selected="0">
            <x v="0"/>
          </reference>
          <reference field="2" count="1" selected="0">
            <x v="3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6F3779E-8147-456B-A640-AF319C3FBC21}" name="Goals Scored By 4 Teams (2018-202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EA5:EE10" firstHeaderRow="1" firstDataRow="2" firstDataCol="1"/>
  <pivotFields count="13">
    <pivotField axis="axisRow" multipleItemSelectionAllowed="1" showAll="0">
      <items count="23">
        <item h="1" x="0"/>
        <item h="1" x="1"/>
        <item h="1" x="2"/>
        <item h="1" x="3"/>
        <item h="1" x="4"/>
        <item h="1" x="5"/>
        <item h="1" x="6"/>
        <item h="1" x="7"/>
        <item h="1" x="8"/>
        <item h="1" x="9"/>
        <item h="1" x="10"/>
        <item h="1" x="11"/>
        <item h="1" x="12"/>
        <item h="1" x="13"/>
        <item h="1" x="14"/>
        <item h="1" x="15"/>
        <item h="1" x="16"/>
        <item h="1" x="17"/>
        <item x="18"/>
        <item x="19"/>
        <item x="20"/>
        <item x="21"/>
        <item t="default"/>
      </items>
    </pivotField>
    <pivotField showAll="0"/>
    <pivotField axis="axisCol" showAll="0" sortType="descending">
      <items count="45">
        <item x="1"/>
        <item h="1" x="7"/>
        <item h="1" x="23"/>
        <item h="1" x="20"/>
        <item h="1" x="36"/>
        <item h="1" x="22"/>
        <item h="1" x="40"/>
        <item h="1" x="19"/>
        <item h="1" x="43"/>
        <item h="1" x="41"/>
        <item h="1" x="35"/>
        <item h="1" x="39"/>
        <item h="1" x="8"/>
        <item x="5"/>
        <item h="1" x="18"/>
        <item h="1" x="27"/>
        <item h="1" x="16"/>
        <item h="1" x="15"/>
        <item h="1" x="21"/>
        <item h="1" x="42"/>
        <item h="1" x="34"/>
        <item h="1" x="4"/>
        <item h="1" x="3"/>
        <item h="1" x="12"/>
        <item x="2"/>
        <item h="1" x="17"/>
        <item x="0"/>
        <item h="1" x="13"/>
        <item h="1" x="10"/>
        <item h="1" x="28"/>
        <item h="1" x="25"/>
        <item h="1" x="38"/>
        <item h="1" x="30"/>
        <item h="1" x="31"/>
        <item h="1" x="9"/>
        <item h="1" x="33"/>
        <item h="1" x="6"/>
        <item h="1" x="37"/>
        <item h="1" x="11"/>
        <item h="1" x="32"/>
        <item h="1" x="24"/>
        <item h="1" x="14"/>
        <item h="1" x="29"/>
        <item h="1" x="2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dataField="1" showAll="0"/>
    <pivotField showAll="0"/>
    <pivotField showAll="0"/>
    <pivotField showAll="0"/>
    <pivotField showAll="0"/>
    <pivotField showAll="0"/>
  </pivotFields>
  <rowFields count="1">
    <field x="0"/>
  </rowFields>
  <rowItems count="4">
    <i>
      <x v="18"/>
    </i>
    <i>
      <x v="19"/>
    </i>
    <i>
      <x v="20"/>
    </i>
    <i>
      <x v="21"/>
    </i>
  </rowItems>
  <colFields count="1">
    <field x="2"/>
  </colFields>
  <colItems count="4">
    <i>
      <x v="24"/>
    </i>
    <i>
      <x v="13"/>
    </i>
    <i>
      <x v="26"/>
    </i>
    <i>
      <x/>
    </i>
  </colItems>
  <dataFields count="1">
    <dataField name="Sum of GF" fld="7"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2" count="1" selected="0">
            <x v="13"/>
          </reference>
        </references>
      </pivotArea>
    </chartFormat>
    <chartFormat chart="0" format="2" series="1">
      <pivotArea type="data" outline="0" fieldPosition="0">
        <references count="2">
          <reference field="4294967294" count="1" selected="0">
            <x v="0"/>
          </reference>
          <reference field="2" count="1" selected="0">
            <x v="26"/>
          </reference>
        </references>
      </pivotArea>
    </chartFormat>
    <chartFormat chart="0" format="3" series="1">
      <pivotArea type="data" outline="0" fieldPosition="0">
        <references count="2">
          <reference field="4294967294" count="1" selected="0">
            <x v="0"/>
          </reference>
          <reference field="2" count="1" selected="0">
            <x v="0"/>
          </reference>
        </references>
      </pivotArea>
    </chartFormat>
    <chartFormat chart="0" format="4" series="1">
      <pivotArea type="data" outline="0" fieldPosition="0">
        <references count="2">
          <reference field="4294967294" count="1" selected="0">
            <x v="0"/>
          </reference>
          <reference field="2" count="1" selected="0">
            <x v="2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1060B30-6AC6-40A0-95B0-55F8F8B844AF}" name="Teams with highest goal difference (2000-202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IM3:IN8" firstHeaderRow="1" firstDataRow="1" firstDataCol="1" rowPageCount="1" colPageCount="1"/>
  <pivotFields count="13">
    <pivotField axis="axisPage" showAll="0">
      <items count="23">
        <item x="0"/>
        <item x="1"/>
        <item x="2"/>
        <item x="3"/>
        <item x="4"/>
        <item x="5"/>
        <item x="6"/>
        <item x="7"/>
        <item x="8"/>
        <item x="9"/>
        <item x="10"/>
        <item x="11"/>
        <item x="12"/>
        <item x="13"/>
        <item x="14"/>
        <item x="15"/>
        <item x="16"/>
        <item x="17"/>
        <item x="18"/>
        <item x="19"/>
        <item x="20"/>
        <item x="21"/>
        <item t="default"/>
      </items>
    </pivotField>
    <pivotField showAll="0"/>
    <pivotField axis="axisRow" showAll="0" measureFilter="1" sortType="descending">
      <items count="45">
        <item x="1"/>
        <item x="7"/>
        <item x="23"/>
        <item x="20"/>
        <item x="36"/>
        <item x="22"/>
        <item x="40"/>
        <item x="19"/>
        <item x="43"/>
        <item x="41"/>
        <item x="35"/>
        <item x="39"/>
        <item x="8"/>
        <item x="5"/>
        <item x="18"/>
        <item x="27"/>
        <item x="16"/>
        <item x="15"/>
        <item x="21"/>
        <item x="42"/>
        <item x="34"/>
        <item x="4"/>
        <item x="3"/>
        <item x="12"/>
        <item x="2"/>
        <item x="17"/>
        <item x="0"/>
        <item x="13"/>
        <item x="10"/>
        <item x="28"/>
        <item x="25"/>
        <item x="38"/>
        <item x="30"/>
        <item x="31"/>
        <item x="9"/>
        <item x="33"/>
        <item x="6"/>
        <item x="37"/>
        <item x="11"/>
        <item x="32"/>
        <item x="24"/>
        <item x="14"/>
        <item x="29"/>
        <item x="2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showAll="0"/>
    <pivotField showAll="0"/>
    <pivotField showAll="0"/>
    <pivotField showAll="0"/>
  </pivotFields>
  <rowFields count="1">
    <field x="2"/>
  </rowFields>
  <rowItems count="5">
    <i>
      <x v="25"/>
    </i>
    <i>
      <x v="13"/>
    </i>
    <i>
      <x v="24"/>
    </i>
    <i>
      <x v="38"/>
    </i>
    <i>
      <x v="26"/>
    </i>
  </rowItems>
  <colItems count="1">
    <i/>
  </colItems>
  <pageFields count="1">
    <pageField fld="0" hier="-1"/>
  </pageFields>
  <dataFields count="1">
    <dataField name="Max of GD" fld="9" subtotal="max" baseField="2" baseItem="26"/>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2FCC927-160E-4903-A3A3-3A736D736FEF}" name="Top 6 teams (200-0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G5:H11" firstHeaderRow="1" firstDataRow="1" firstDataCol="1" rowPageCount="1" colPageCount="1"/>
  <pivotFields count="13">
    <pivotField axis="axisPage" multipleItemSelectionAllowed="1" showAll="0">
      <items count="23">
        <item x="0"/>
        <item h="1" x="1"/>
        <item h="1" x="2"/>
        <item h="1" x="3"/>
        <item h="1" x="4"/>
        <item h="1" x="5"/>
        <item h="1" x="6"/>
        <item h="1" x="7"/>
        <item h="1" x="8"/>
        <item h="1" x="9"/>
        <item h="1" x="10"/>
        <item h="1" x="11"/>
        <item h="1" x="12"/>
        <item h="1" x="13"/>
        <item h="1" x="14"/>
        <item h="1" x="15"/>
        <item h="1" x="16"/>
        <item h="1" x="17"/>
        <item h="1" x="18"/>
        <item h="1" x="19"/>
        <item h="1" x="20"/>
        <item h="1" x="21"/>
        <item t="default"/>
      </items>
    </pivotField>
    <pivotField dataField="1" showAll="0"/>
    <pivotField axis="axisRow" showAll="0" measureFilter="1" sortType="ascending">
      <items count="45">
        <item x="1"/>
        <item x="7"/>
        <item x="23"/>
        <item x="20"/>
        <item x="36"/>
        <item x="22"/>
        <item x="40"/>
        <item x="19"/>
        <item x="43"/>
        <item x="41"/>
        <item x="35"/>
        <item x="39"/>
        <item x="8"/>
        <item x="5"/>
        <item x="18"/>
        <item x="27"/>
        <item x="16"/>
        <item x="15"/>
        <item x="21"/>
        <item x="42"/>
        <item x="34"/>
        <item x="4"/>
        <item x="3"/>
        <item x="12"/>
        <item x="2"/>
        <item x="17"/>
        <item x="0"/>
        <item x="13"/>
        <item x="10"/>
        <item x="28"/>
        <item x="25"/>
        <item x="38"/>
        <item x="30"/>
        <item x="31"/>
        <item x="9"/>
        <item x="33"/>
        <item x="6"/>
        <item x="37"/>
        <item x="11"/>
        <item x="32"/>
        <item x="24"/>
        <item x="14"/>
        <item x="29"/>
        <item x="2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s>
  <rowFields count="1">
    <field x="2"/>
  </rowFields>
  <rowItems count="6">
    <i>
      <x v="26"/>
    </i>
    <i>
      <x/>
    </i>
    <i>
      <x v="24"/>
    </i>
    <i>
      <x v="22"/>
    </i>
    <i>
      <x v="21"/>
    </i>
    <i>
      <x v="13"/>
    </i>
  </rowItems>
  <colItems count="1">
    <i/>
  </colItems>
  <pageFields count="1">
    <pageField fld="0" hier="-1"/>
  </pageFields>
  <dataFields count="1">
    <dataField name="Min of Pos" fld="1" subtotal="min" baseField="2" baseItem="1"/>
  </dataFields>
  <chartFormats count="1">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top="0" val="6" filterVal="6"/>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CB7D8B3F-707F-44AC-95DF-E98C14768B67}" name="First Five Teams With The Highest Goals  Scored(2015-202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EU3:EV8" firstHeaderRow="1" firstDataRow="1" firstDataCol="1" rowPageCount="1" colPageCount="1"/>
  <pivotFields count="13">
    <pivotField axis="axisPage" multipleItemSelectionAllowed="1" showAll="0">
      <items count="23">
        <item h="1" x="0"/>
        <item h="1" x="1"/>
        <item h="1" x="2"/>
        <item h="1" x="3"/>
        <item h="1" x="4"/>
        <item h="1" x="5"/>
        <item h="1" x="6"/>
        <item h="1" x="7"/>
        <item h="1" x="8"/>
        <item h="1" x="9"/>
        <item h="1" x="10"/>
        <item h="1" x="11"/>
        <item h="1" x="12"/>
        <item h="1" x="13"/>
        <item h="1" x="14"/>
        <item x="15"/>
        <item x="16"/>
        <item x="17"/>
        <item x="18"/>
        <item x="19"/>
        <item x="20"/>
        <item x="21"/>
        <item t="default"/>
      </items>
    </pivotField>
    <pivotField showAll="0"/>
    <pivotField axis="axisRow" showAll="0" measureFilter="1" sortType="descending">
      <items count="45">
        <item x="1"/>
        <item x="7"/>
        <item x="23"/>
        <item x="20"/>
        <item x="36"/>
        <item x="22"/>
        <item x="40"/>
        <item x="19"/>
        <item x="43"/>
        <item x="41"/>
        <item x="35"/>
        <item x="39"/>
        <item x="8"/>
        <item x="5"/>
        <item x="18"/>
        <item x="27"/>
        <item x="16"/>
        <item x="15"/>
        <item x="21"/>
        <item x="42"/>
        <item x="34"/>
        <item x="4"/>
        <item x="3"/>
        <item x="12"/>
        <item x="2"/>
        <item x="17"/>
        <item x="0"/>
        <item x="13"/>
        <item x="10"/>
        <item x="28"/>
        <item x="25"/>
        <item x="38"/>
        <item x="30"/>
        <item x="31"/>
        <item x="9"/>
        <item x="33"/>
        <item x="6"/>
        <item x="37"/>
        <item x="11"/>
        <item x="32"/>
        <item x="24"/>
        <item x="14"/>
        <item x="29"/>
        <item x="2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dataField="1" showAll="0"/>
    <pivotField showAll="0"/>
    <pivotField showAll="0"/>
    <pivotField showAll="0"/>
    <pivotField showAll="0"/>
    <pivotField showAll="0"/>
  </pivotFields>
  <rowFields count="1">
    <field x="2"/>
  </rowFields>
  <rowItems count="5">
    <i>
      <x v="25"/>
    </i>
    <i>
      <x v="24"/>
    </i>
    <i>
      <x v="38"/>
    </i>
    <i>
      <x v="13"/>
    </i>
    <i>
      <x/>
    </i>
  </rowItems>
  <colItems count="1">
    <i/>
  </colItems>
  <pageFields count="1">
    <pageField fld="0" hier="-1"/>
  </pageFields>
  <dataFields count="1">
    <dataField name="Sum of GF" fld="7"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C95C6C6D-446F-4F4D-BF6A-1E1E1406C2A2}" name="Sum Of GF And Goal Against "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FG4:FI8" firstHeaderRow="0" firstDataRow="1" firstDataCol="1" rowPageCount="2" colPageCount="1"/>
  <pivotFields count="13">
    <pivotField axis="axisPage" multipleItemSelectionAllowed="1" showAll="0">
      <items count="23">
        <item h="1" x="0"/>
        <item h="1" x="1"/>
        <item h="1" x="2"/>
        <item h="1" x="3"/>
        <item h="1" x="4"/>
        <item h="1" x="5"/>
        <item h="1" x="6"/>
        <item h="1" x="7"/>
        <item h="1" x="8"/>
        <item h="1" x="9"/>
        <item h="1" x="10"/>
        <item h="1" x="11"/>
        <item h="1" x="12"/>
        <item h="1" x="13"/>
        <item h="1" x="14"/>
        <item h="1" x="15"/>
        <item h="1" x="16"/>
        <item h="1" x="17"/>
        <item x="18"/>
        <item x="19"/>
        <item x="20"/>
        <item x="21"/>
        <item t="default"/>
      </items>
    </pivotField>
    <pivotField axis="axisPage" multipleItemSelectionAllowed="1" showAll="0">
      <items count="21">
        <item x="0"/>
        <item x="1"/>
        <item x="2"/>
        <item x="3"/>
        <item h="1" x="4"/>
        <item h="1" x="5"/>
        <item h="1" x="6"/>
        <item h="1" x="7"/>
        <item h="1" x="8"/>
        <item h="1" x="9"/>
        <item h="1" x="10"/>
        <item h="1" x="11"/>
        <item h="1" x="12"/>
        <item h="1" x="13"/>
        <item h="1" x="14"/>
        <item h="1" x="15"/>
        <item h="1" x="16"/>
        <item h="1" x="17"/>
        <item h="1" x="18"/>
        <item h="1" x="19"/>
        <item t="default"/>
      </items>
    </pivotField>
    <pivotField axis="axisRow" showAll="0" measureFilter="1" sortType="descending">
      <items count="45">
        <item x="1"/>
        <item x="7"/>
        <item x="23"/>
        <item x="20"/>
        <item x="36"/>
        <item x="22"/>
        <item x="40"/>
        <item x="19"/>
        <item x="43"/>
        <item x="41"/>
        <item x="35"/>
        <item x="39"/>
        <item x="8"/>
        <item x="5"/>
        <item x="18"/>
        <item x="27"/>
        <item x="16"/>
        <item x="15"/>
        <item x="21"/>
        <item x="42"/>
        <item x="34"/>
        <item x="4"/>
        <item x="3"/>
        <item x="12"/>
        <item x="2"/>
        <item x="17"/>
        <item x="0"/>
        <item x="13"/>
        <item x="10"/>
        <item x="28"/>
        <item x="25"/>
        <item x="38"/>
        <item x="30"/>
        <item x="31"/>
        <item x="9"/>
        <item x="33"/>
        <item x="6"/>
        <item x="37"/>
        <item x="11"/>
        <item x="32"/>
        <item x="24"/>
        <item x="14"/>
        <item x="29"/>
        <item x="26"/>
        <item t="default"/>
      </items>
      <autoSortScope>
        <pivotArea dataOnly="0" outline="0" fieldPosition="0">
          <references count="1">
            <reference field="4294967294" count="1" selected="0">
              <x v="1"/>
            </reference>
          </references>
        </pivotArea>
      </autoSortScope>
    </pivotField>
    <pivotField showAll="0"/>
    <pivotField showAll="0"/>
    <pivotField showAll="0"/>
    <pivotField showAll="0"/>
    <pivotField dataField="1" showAll="0"/>
    <pivotField dataField="1" showAll="0"/>
    <pivotField showAll="0"/>
    <pivotField showAll="0"/>
    <pivotField showAll="0"/>
    <pivotField showAll="0"/>
  </pivotFields>
  <rowFields count="1">
    <field x="2"/>
  </rowFields>
  <rowItems count="4">
    <i>
      <x v="13"/>
    </i>
    <i>
      <x v="25"/>
    </i>
    <i>
      <x v="24"/>
    </i>
    <i>
      <x v="26"/>
    </i>
  </rowItems>
  <colFields count="1">
    <field x="-2"/>
  </colFields>
  <colItems count="2">
    <i>
      <x/>
    </i>
    <i i="1">
      <x v="1"/>
    </i>
  </colItems>
  <pageFields count="2">
    <pageField fld="1" hier="-1"/>
    <pageField fld="0" hier="-1"/>
  </pageFields>
  <dataFields count="2">
    <dataField name="Sum of GF" fld="7" baseField="0" baseItem="0"/>
    <dataField name="Sum of GA" fld="8" baseField="0" baseItem="0"/>
  </dataFields>
  <chartFormats count="1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10" series="1">
      <pivotArea type="data" outline="0" fieldPosition="0">
        <references count="2">
          <reference field="4294967294" count="1" selected="0">
            <x v="0"/>
          </reference>
          <reference field="2" count="1" selected="0">
            <x v="24"/>
          </reference>
        </references>
      </pivotArea>
    </chartFormat>
    <chartFormat chart="0" format="11" series="1">
      <pivotArea type="data" outline="0" fieldPosition="0">
        <references count="2">
          <reference field="4294967294" count="1" selected="0">
            <x v="0"/>
          </reference>
          <reference field="2" count="1" selected="0">
            <x v="26"/>
          </reference>
        </references>
      </pivotArea>
    </chartFormat>
    <chartFormat chart="0" format="12" series="1">
      <pivotArea type="data" outline="0" fieldPosition="0">
        <references count="2">
          <reference field="4294967294" count="1" selected="0">
            <x v="1"/>
          </reference>
          <reference field="2" count="1" selected="0">
            <x v="13"/>
          </reference>
        </references>
      </pivotArea>
    </chartFormat>
    <chartFormat chart="0" format="13" series="1">
      <pivotArea type="data" outline="0" fieldPosition="0">
        <references count="2">
          <reference field="4294967294" count="1" selected="0">
            <x v="1"/>
          </reference>
          <reference field="2" count="1" selected="0">
            <x v="25"/>
          </reference>
        </references>
      </pivotArea>
    </chartFormat>
    <chartFormat chart="0" format="14" series="1">
      <pivotArea type="data" outline="0" fieldPosition="0">
        <references count="2">
          <reference field="4294967294" count="1" selected="0">
            <x v="1"/>
          </reference>
          <reference field="2" count="1" selected="0">
            <x v="24"/>
          </reference>
        </references>
      </pivotArea>
    </chartFormat>
    <chartFormat chart="0" format="15" series="1">
      <pivotArea type="data" outline="0" fieldPosition="0">
        <references count="2">
          <reference field="4294967294" count="1" selected="0">
            <x v="1"/>
          </reference>
          <reference field="2" count="1" selected="0">
            <x v="26"/>
          </reference>
        </references>
      </pivotArea>
    </chartFormat>
    <chartFormat chart="0" format="16" series="1">
      <pivotArea type="data" outline="0" fieldPosition="0">
        <references count="2">
          <reference field="4294967294" count="1" selected="0">
            <x v="1"/>
          </reference>
          <reference field="2" count="1" selected="0">
            <x v="38"/>
          </reference>
        </references>
      </pivotArea>
    </chartFormat>
    <chartFormat chart="0" format="17" series="1">
      <pivotArea type="data" outline="0" fieldPosition="0">
        <references count="2">
          <reference field="4294967294" count="1" selected="0">
            <x v="0"/>
          </reference>
          <reference field="2" count="1" selected="0">
            <x v="25"/>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4" filterVal="4"/>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4009094-47CD-4B27-961A-EE68A0211148}" name="Positions For Specific Teams (2018-202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CX3:DC8" firstHeaderRow="1" firstDataRow="2" firstDataCol="1"/>
  <pivotFields count="13">
    <pivotField axis="axisRow" multipleItemSelectionAllowed="1" showAll="0">
      <items count="23">
        <item h="1" x="0"/>
        <item h="1" x="1"/>
        <item h="1" x="2"/>
        <item h="1" x="3"/>
        <item h="1" x="4"/>
        <item h="1" x="5"/>
        <item h="1" x="6"/>
        <item h="1" x="7"/>
        <item h="1" x="8"/>
        <item h="1" x="9"/>
        <item h="1" x="10"/>
        <item h="1" x="11"/>
        <item h="1" x="12"/>
        <item h="1" x="13"/>
        <item h="1" x="14"/>
        <item h="1" x="15"/>
        <item h="1" x="16"/>
        <item h="1" x="17"/>
        <item x="18"/>
        <item x="19"/>
        <item x="20"/>
        <item x="21"/>
        <item t="default"/>
      </items>
    </pivotField>
    <pivotField dataField="1" showAll="0"/>
    <pivotField axis="axisCol" showAll="0">
      <items count="45">
        <item x="1"/>
        <item h="1" x="7"/>
        <item h="1" x="23"/>
        <item h="1" x="20"/>
        <item h="1" x="36"/>
        <item h="1" x="22"/>
        <item h="1" x="40"/>
        <item h="1" x="19"/>
        <item h="1" x="43"/>
        <item h="1" x="41"/>
        <item h="1" x="35"/>
        <item h="1" x="39"/>
        <item h="1" x="8"/>
        <item x="5"/>
        <item h="1" x="18"/>
        <item h="1" x="27"/>
        <item h="1" x="16"/>
        <item h="1" x="15"/>
        <item h="1" x="21"/>
        <item h="1" x="42"/>
        <item h="1" x="34"/>
        <item h="1" x="4"/>
        <item h="1" x="3"/>
        <item h="1" x="12"/>
        <item x="2"/>
        <item x="17"/>
        <item x="0"/>
        <item h="1" x="13"/>
        <item h="1" x="10"/>
        <item h="1" x="28"/>
        <item h="1" x="25"/>
        <item h="1" x="38"/>
        <item h="1" x="30"/>
        <item h="1" x="31"/>
        <item h="1" x="9"/>
        <item h="1" x="33"/>
        <item h="1" x="6"/>
        <item h="1" x="37"/>
        <item h="1" x="11"/>
        <item h="1" x="32"/>
        <item h="1" x="24"/>
        <item h="1" x="14"/>
        <item h="1" x="29"/>
        <item h="1" x="26"/>
        <item t="default"/>
      </items>
    </pivotField>
    <pivotField showAll="0"/>
    <pivotField showAll="0"/>
    <pivotField showAll="0"/>
    <pivotField showAll="0"/>
    <pivotField showAll="0"/>
    <pivotField showAll="0"/>
    <pivotField showAll="0"/>
    <pivotField showAll="0"/>
    <pivotField showAll="0">
      <items count="4">
        <item x="1"/>
        <item x="0"/>
        <item x="2"/>
        <item t="default"/>
      </items>
    </pivotField>
    <pivotField showAll="0"/>
  </pivotFields>
  <rowFields count="1">
    <field x="0"/>
  </rowFields>
  <rowItems count="4">
    <i>
      <x v="18"/>
    </i>
    <i>
      <x v="19"/>
    </i>
    <i>
      <x v="20"/>
    </i>
    <i>
      <x v="21"/>
    </i>
  </rowItems>
  <colFields count="1">
    <field x="2"/>
  </colFields>
  <colItems count="5">
    <i>
      <x/>
    </i>
    <i>
      <x v="13"/>
    </i>
    <i>
      <x v="24"/>
    </i>
    <i>
      <x v="25"/>
    </i>
    <i>
      <x v="26"/>
    </i>
  </colItems>
  <dataFields count="1">
    <dataField name="Min of Pos" fld="1" subtotal="min" baseField="0" baseItem="18"/>
  </dataFields>
  <chartFormats count="25">
    <chartFormat chart="0" format="5" series="1">
      <pivotArea type="data" outline="0" fieldPosition="0">
        <references count="1">
          <reference field="2" count="1" selected="0">
            <x v="0"/>
          </reference>
        </references>
      </pivotArea>
    </chartFormat>
    <chartFormat chart="0" format="6" series="1">
      <pivotArea type="data" outline="0" fieldPosition="0">
        <references count="1">
          <reference field="2" count="1" selected="0">
            <x v="13"/>
          </reference>
        </references>
      </pivotArea>
    </chartFormat>
    <chartFormat chart="0" format="7" series="1">
      <pivotArea type="data" outline="0" fieldPosition="0">
        <references count="1">
          <reference field="2" count="1" selected="0">
            <x v="24"/>
          </reference>
        </references>
      </pivotArea>
    </chartFormat>
    <chartFormat chart="0" format="8" series="1">
      <pivotArea type="data" outline="0" fieldPosition="0">
        <references count="1">
          <reference field="2" count="1" selected="0">
            <x v="25"/>
          </reference>
        </references>
      </pivotArea>
    </chartFormat>
    <chartFormat chart="0" format="9" series="1">
      <pivotArea type="data" outline="0" fieldPosition="0">
        <references count="1">
          <reference field="2" count="1" selected="0">
            <x v="26"/>
          </reference>
        </references>
      </pivotArea>
    </chartFormat>
    <chartFormat chart="0" format="10" series="1">
      <pivotArea type="data" outline="0" fieldPosition="0">
        <references count="2">
          <reference field="4294967294" count="1" selected="0">
            <x v="0"/>
          </reference>
          <reference field="2" count="1" selected="0">
            <x v="0"/>
          </reference>
        </references>
      </pivotArea>
    </chartFormat>
    <chartFormat chart="0" format="11" series="1">
      <pivotArea type="data" outline="0" fieldPosition="0">
        <references count="2">
          <reference field="4294967294" count="1" selected="0">
            <x v="0"/>
          </reference>
          <reference field="2" count="1" selected="0">
            <x v="13"/>
          </reference>
        </references>
      </pivotArea>
    </chartFormat>
    <chartFormat chart="0" format="12" series="1">
      <pivotArea type="data" outline="0" fieldPosition="0">
        <references count="2">
          <reference field="4294967294" count="1" selected="0">
            <x v="0"/>
          </reference>
          <reference field="2" count="1" selected="0">
            <x v="24"/>
          </reference>
        </references>
      </pivotArea>
    </chartFormat>
    <chartFormat chart="0" format="13" series="1">
      <pivotArea type="data" outline="0" fieldPosition="0">
        <references count="2">
          <reference field="4294967294" count="1" selected="0">
            <x v="0"/>
          </reference>
          <reference field="2" count="1" selected="0">
            <x v="25"/>
          </reference>
        </references>
      </pivotArea>
    </chartFormat>
    <chartFormat chart="0" format="14" series="1">
      <pivotArea type="data" outline="0" fieldPosition="0">
        <references count="2">
          <reference field="4294967294" count="1" selected="0">
            <x v="0"/>
          </reference>
          <reference field="2" count="1" selected="0">
            <x v="26"/>
          </reference>
        </references>
      </pivotArea>
    </chartFormat>
    <chartFormat chart="4" format="20" series="1">
      <pivotArea type="data" outline="0" fieldPosition="0">
        <references count="2">
          <reference field="4294967294" count="1" selected="0">
            <x v="0"/>
          </reference>
          <reference field="2" count="1" selected="0">
            <x v="0"/>
          </reference>
        </references>
      </pivotArea>
    </chartFormat>
    <chartFormat chart="4" format="21" series="1">
      <pivotArea type="data" outline="0" fieldPosition="0">
        <references count="2">
          <reference field="4294967294" count="1" selected="0">
            <x v="0"/>
          </reference>
          <reference field="2" count="1" selected="0">
            <x v="13"/>
          </reference>
        </references>
      </pivotArea>
    </chartFormat>
    <chartFormat chart="4" format="22" series="1">
      <pivotArea type="data" outline="0" fieldPosition="0">
        <references count="2">
          <reference field="4294967294" count="1" selected="0">
            <x v="0"/>
          </reference>
          <reference field="2" count="1" selected="0">
            <x v="24"/>
          </reference>
        </references>
      </pivotArea>
    </chartFormat>
    <chartFormat chart="4" format="23" series="1">
      <pivotArea type="data" outline="0" fieldPosition="0">
        <references count="2">
          <reference field="4294967294" count="1" selected="0">
            <x v="0"/>
          </reference>
          <reference field="2" count="1" selected="0">
            <x v="25"/>
          </reference>
        </references>
      </pivotArea>
    </chartFormat>
    <chartFormat chart="4" format="24" series="1">
      <pivotArea type="data" outline="0" fieldPosition="0">
        <references count="2">
          <reference field="4294967294" count="1" selected="0">
            <x v="0"/>
          </reference>
          <reference field="2" count="1" selected="0">
            <x v="26"/>
          </reference>
        </references>
      </pivotArea>
    </chartFormat>
    <chartFormat chart="4" format="25" series="1">
      <pivotArea type="data" outline="0" fieldPosition="0">
        <references count="1">
          <reference field="4294967294" count="1" selected="0">
            <x v="0"/>
          </reference>
        </references>
      </pivotArea>
    </chartFormat>
    <chartFormat chart="0" format="15" series="1">
      <pivotArea type="data" outline="0" fieldPosition="0">
        <references count="1">
          <reference field="4294967294" count="1" selected="0">
            <x v="0"/>
          </reference>
        </references>
      </pivotArea>
    </chartFormat>
    <chartFormat chart="4" format="26" series="1">
      <pivotArea type="data" outline="0" fieldPosition="0">
        <references count="2">
          <reference field="4294967294" count="1" selected="0">
            <x v="0"/>
          </reference>
          <reference field="2" count="1" selected="0">
            <x v="28"/>
          </reference>
        </references>
      </pivotArea>
    </chartFormat>
    <chartFormat chart="0" format="16" series="1">
      <pivotArea type="data" outline="0" fieldPosition="0">
        <references count="2">
          <reference field="4294967294" count="1" selected="0">
            <x v="0"/>
          </reference>
          <reference field="2" count="1" selected="0">
            <x v="28"/>
          </reference>
        </references>
      </pivotArea>
    </chartFormat>
    <chartFormat chart="4" format="27" series="1">
      <pivotArea type="data" outline="0" fieldPosition="0">
        <references count="2">
          <reference field="4294967294" count="1" selected="0">
            <x v="0"/>
          </reference>
          <reference field="2" count="1" selected="0">
            <x v="23"/>
          </reference>
        </references>
      </pivotArea>
    </chartFormat>
    <chartFormat chart="4" format="28" series="1">
      <pivotArea type="data" outline="0" fieldPosition="0">
        <references count="2">
          <reference field="4294967294" count="1" selected="0">
            <x v="0"/>
          </reference>
          <reference field="2" count="1" selected="0">
            <x v="38"/>
          </reference>
        </references>
      </pivotArea>
    </chartFormat>
    <chartFormat chart="0" format="17" series="1">
      <pivotArea type="data" outline="0" fieldPosition="0">
        <references count="2">
          <reference field="4294967294" count="1" selected="0">
            <x v="0"/>
          </reference>
          <reference field="2" count="1" selected="0">
            <x v="23"/>
          </reference>
        </references>
      </pivotArea>
    </chartFormat>
    <chartFormat chart="0" format="18" series="1">
      <pivotArea type="data" outline="0" fieldPosition="0">
        <references count="2">
          <reference field="4294967294" count="1" selected="0">
            <x v="0"/>
          </reference>
          <reference field="2" count="1" selected="0">
            <x v="38"/>
          </reference>
        </references>
      </pivotArea>
    </chartFormat>
    <chartFormat chart="4" format="29" series="1">
      <pivotArea type="data" outline="0" fieldPosition="0">
        <references count="2">
          <reference field="4294967294" count="1" selected="0">
            <x v="0"/>
          </reference>
          <reference field="2" count="1" selected="0">
            <x v="2"/>
          </reference>
        </references>
      </pivotArea>
    </chartFormat>
    <chartFormat chart="0" format="19" series="1">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A5569FB9-D9CA-45A1-BED7-4D4092A68D6E}" name="Teams With Negative Goal Difference (2018-202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9">
  <location ref="AR4:AT22" firstHeaderRow="0" firstDataRow="1" firstDataCol="1" rowPageCount="1" colPageCount="1"/>
  <pivotFields count="13">
    <pivotField axis="axisPage" dataField="1" multipleItemSelectionAllowed="1" showAll="0">
      <items count="23">
        <item h="1" x="0"/>
        <item h="1" x="1"/>
        <item h="1" x="2"/>
        <item h="1" x="3"/>
        <item h="1" x="4"/>
        <item h="1" x="5"/>
        <item h="1" x="6"/>
        <item h="1" x="7"/>
        <item h="1" x="8"/>
        <item h="1" x="9"/>
        <item h="1" x="10"/>
        <item h="1" x="11"/>
        <item h="1" x="12"/>
        <item h="1" x="13"/>
        <item h="1" x="14"/>
        <item h="1" x="15"/>
        <item h="1" x="16"/>
        <item h="1" x="17"/>
        <item x="18"/>
        <item x="19"/>
        <item x="20"/>
        <item x="21"/>
        <item t="default"/>
      </items>
    </pivotField>
    <pivotField showAll="0"/>
    <pivotField axis="axisRow" showAll="0" measureFilter="1">
      <items count="45">
        <item x="1"/>
        <item x="7"/>
        <item x="23"/>
        <item x="20"/>
        <item x="36"/>
        <item x="22"/>
        <item x="40"/>
        <item x="19"/>
        <item x="43"/>
        <item x="41"/>
        <item x="35"/>
        <item x="39"/>
        <item x="8"/>
        <item x="5"/>
        <item x="18"/>
        <item x="27"/>
        <item x="16"/>
        <item x="15"/>
        <item x="21"/>
        <item x="42"/>
        <item x="34"/>
        <item x="4"/>
        <item x="3"/>
        <item x="12"/>
        <item x="2"/>
        <item x="17"/>
        <item x="0"/>
        <item x="13"/>
        <item x="10"/>
        <item x="28"/>
        <item x="25"/>
        <item x="38"/>
        <item x="30"/>
        <item x="31"/>
        <item x="9"/>
        <item x="33"/>
        <item x="6"/>
        <item x="37"/>
        <item x="11"/>
        <item x="32"/>
        <item x="24"/>
        <item x="14"/>
        <item x="29"/>
        <item x="26"/>
        <item t="default"/>
      </items>
    </pivotField>
    <pivotField showAll="0"/>
    <pivotField showAll="0"/>
    <pivotField showAll="0"/>
    <pivotField showAll="0"/>
    <pivotField showAll="0"/>
    <pivotField showAll="0"/>
    <pivotField dataField="1" showAll="0"/>
    <pivotField showAll="0"/>
    <pivotField showAll="0"/>
    <pivotField showAll="0"/>
  </pivotFields>
  <rowFields count="1">
    <field x="2"/>
  </rowFields>
  <rowItems count="18">
    <i>
      <x v="1"/>
    </i>
    <i>
      <x v="6"/>
    </i>
    <i>
      <x v="8"/>
    </i>
    <i>
      <x v="9"/>
    </i>
    <i>
      <x v="10"/>
    </i>
    <i>
      <x v="11"/>
    </i>
    <i>
      <x v="15"/>
    </i>
    <i>
      <x v="17"/>
    </i>
    <i>
      <x v="18"/>
    </i>
    <i>
      <x v="19"/>
    </i>
    <i>
      <x v="22"/>
    </i>
    <i>
      <x v="28"/>
    </i>
    <i>
      <x v="29"/>
    </i>
    <i>
      <x v="33"/>
    </i>
    <i>
      <x v="34"/>
    </i>
    <i>
      <x v="39"/>
    </i>
    <i>
      <x v="40"/>
    </i>
    <i>
      <x v="43"/>
    </i>
  </rowItems>
  <colFields count="1">
    <field x="-2"/>
  </colFields>
  <colItems count="2">
    <i>
      <x/>
    </i>
    <i i="1">
      <x v="1"/>
    </i>
  </colItems>
  <pageFields count="1">
    <pageField fld="0" hier="-1"/>
  </pageFields>
  <dataFields count="2">
    <dataField name="Sum of GD" fld="9" baseField="0" baseItem="0"/>
    <dataField name="Count of Season" fld="0" subtotal="count" baseField="0" baseItem="0"/>
  </dataFields>
  <chartFormats count="2">
    <chartFormat chart="0" format="18" series="1">
      <pivotArea type="data" outline="0" fieldPosition="0">
        <references count="1">
          <reference field="4294967294" count="1" selected="0">
            <x v="0"/>
          </reference>
        </references>
      </pivotArea>
    </chartFormat>
    <chartFormat chart="0" format="1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2" type="valueLessThan" evalOrder="-1" id="2" iMeasureFld="0">
      <autoFilter ref="A1">
        <filterColumn colId="0">
          <customFilters>
            <customFilter operator="lessThan" val="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2EEC086-7BE8-4866-B188-D918368F67E0}" name="times specific teams won premier league(2000-202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FS4:FT10" firstHeaderRow="1" firstDataRow="1" firstDataCol="1" rowPageCount="2" colPageCount="1"/>
  <pivotFields count="13">
    <pivotField axis="axisPage" multipleItemSelectionAllowed="1" showAll="0">
      <items count="23">
        <item x="0"/>
        <item x="1"/>
        <item x="2"/>
        <item x="3"/>
        <item x="4"/>
        <item x="5"/>
        <item x="6"/>
        <item x="7"/>
        <item x="8"/>
        <item x="9"/>
        <item x="10"/>
        <item x="11"/>
        <item x="12"/>
        <item x="13"/>
        <item x="14"/>
        <item x="15"/>
        <item x="16"/>
        <item x="17"/>
        <item x="18"/>
        <item x="19"/>
        <item x="20"/>
        <item x="21"/>
        <item t="default"/>
      </items>
    </pivotField>
    <pivotField axis="axisPage" dataField="1" multipleItemSelectionAllowed="1" showAll="0">
      <items count="21">
        <item x="0"/>
        <item h="1" x="1"/>
        <item h="1" x="2"/>
        <item h="1" x="3"/>
        <item h="1" x="4"/>
        <item h="1" x="5"/>
        <item h="1" x="6"/>
        <item h="1" x="7"/>
        <item h="1" x="8"/>
        <item h="1" x="9"/>
        <item h="1" x="10"/>
        <item h="1" x="11"/>
        <item h="1" x="12"/>
        <item h="1" x="13"/>
        <item h="1" x="14"/>
        <item h="1" x="15"/>
        <item h="1" x="16"/>
        <item h="1" x="17"/>
        <item h="1" x="18"/>
        <item h="1" x="19"/>
        <item t="default"/>
      </items>
    </pivotField>
    <pivotField axis="axisRow" multipleItemSelectionAllowed="1" showAll="0" sortType="descending">
      <items count="45">
        <item x="1"/>
        <item h="1" x="7"/>
        <item h="1" x="23"/>
        <item h="1" x="20"/>
        <item h="1" x="36"/>
        <item h="1" x="22"/>
        <item h="1" x="40"/>
        <item h="1" x="19"/>
        <item h="1" x="43"/>
        <item h="1" x="41"/>
        <item h="1" x="35"/>
        <item h="1" x="39"/>
        <item h="1" x="8"/>
        <item x="5"/>
        <item h="1" x="18"/>
        <item h="1" x="27"/>
        <item h="1" x="16"/>
        <item h="1" x="15"/>
        <item h="1" x="21"/>
        <item h="1" x="42"/>
        <item h="1" x="34"/>
        <item h="1" x="4"/>
        <item h="1" x="3"/>
        <item h="1" x="12"/>
        <item x="2"/>
        <item x="17"/>
        <item x="0"/>
        <item h="1" x="13"/>
        <item h="1" x="10"/>
        <item h="1" x="28"/>
        <item h="1" x="25"/>
        <item h="1" x="38"/>
        <item h="1" x="30"/>
        <item h="1" x="31"/>
        <item h="1" x="9"/>
        <item h="1" x="33"/>
        <item h="1" x="6"/>
        <item h="1" x="37"/>
        <item h="1" x="11"/>
        <item h="1" x="32"/>
        <item h="1" x="24"/>
        <item h="1" x="14"/>
        <item h="1" x="29"/>
        <item h="1" x="2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s>
  <rowFields count="1">
    <field x="2"/>
  </rowFields>
  <rowItems count="6">
    <i>
      <x v="26"/>
    </i>
    <i>
      <x v="25"/>
    </i>
    <i>
      <x v="13"/>
    </i>
    <i>
      <x/>
    </i>
    <i>
      <x v="24"/>
    </i>
    <i t="grand">
      <x/>
    </i>
  </rowItems>
  <colItems count="1">
    <i/>
  </colItems>
  <pageFields count="2">
    <pageField fld="0" hier="-1"/>
    <pageField fld="1" hier="-1"/>
  </pageFields>
  <dataFields count="1">
    <dataField name="Count of Pos" fld="1" subtotal="count" baseField="2" baseItem="25"/>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2126756D-FDB7-47E6-8CEA-3927E586D072}" name="Last Time Arsenal Won Premier League" cacheId="2"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location ref="JE4:JE5" firstHeaderRow="1" firstDataRow="1" firstDataCol="1" rowPageCount="2" colPageCount="1"/>
  <pivotFields count="3">
    <pivotField axis="axisPage" allDrilled="1" subtotalTop="0" showAll="0" dataSourceSort="1" defaultSubtotal="0" defaultAttributeDrillState="1">
      <items count="1">
        <item s="1" x="0"/>
      </items>
    </pivotField>
    <pivotField axis="axisRow" allDrilled="1" subtotalTop="0" showAll="0" sortType="descending" defaultSubtotal="0" defaultAttributeDrillState="1">
      <items count="1">
        <item s="1" x="0"/>
      </items>
    </pivotField>
    <pivotField axis="axisPage" allDrilled="1" subtotalTop="0" showAll="0" dataSourceSort="1" defaultSubtotal="0" defaultAttributeDrillState="1"/>
  </pivotFields>
  <rowFields count="1">
    <field x="1"/>
  </rowFields>
  <rowItems count="1">
    <i>
      <x/>
    </i>
  </rowItems>
  <pageFields count="2">
    <pageField fld="0" hier="2" name="[data].[Team].&amp;[Arsenal]" cap="Arsenal"/>
    <pageField fld="2" hier="1" name="[data].[Pos].&amp;[1]" cap="1"/>
  </pageFields>
  <pivotHierarchies count="18">
    <pivotHierarchy multipleItemSelectionAllowed="1" dragToData="1"/>
    <pivotHierarchy multipleItemSelectionAllowed="1" dragToData="1">
      <members count="1" level="1">
        <member name="[data].[Pos].&amp;[1]"/>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Distinct Count of Pos"/>
    <pivotHierarchy dragToData="1" caption="Count of Pos"/>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ROJECT.xlsx!data">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A1B0C6A-A5F1-48C4-9AB8-44F17F67E028}" name="Last Time Man United Won Premier League"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JO4:JO5" firstHeaderRow="1" firstDataRow="1" firstDataCol="1" rowPageCount="2" colPageCount="1"/>
  <pivotFields count="13">
    <pivotField axis="axisRow" multipleItemSelectionAllowed="1" showAll="0" sortType="descending">
      <items count="23">
        <item h="1" x="21"/>
        <item h="1" x="20"/>
        <item h="1" x="19"/>
        <item h="1" x="18"/>
        <item h="1" x="17"/>
        <item h="1" x="16"/>
        <item h="1" x="15"/>
        <item h="1" x="14"/>
        <item h="1" x="13"/>
        <item x="12"/>
        <item h="1" x="11"/>
        <item h="1" x="10"/>
        <item h="1" x="9"/>
        <item h="1" x="8"/>
        <item h="1" x="7"/>
        <item h="1" x="6"/>
        <item h="1" x="5"/>
        <item h="1" x="4"/>
        <item h="1" x="3"/>
        <item h="1" x="2"/>
        <item h="1" x="1"/>
        <item h="1" x="0"/>
        <item t="default"/>
      </items>
    </pivotField>
    <pivotField axis="axisPage" multipleItemSelectionAllowed="1" showAll="0">
      <items count="21">
        <item x="0"/>
        <item h="1" x="1"/>
        <item h="1" x="2"/>
        <item h="1" x="3"/>
        <item h="1" x="4"/>
        <item h="1" x="5"/>
        <item h="1" x="6"/>
        <item h="1" x="7"/>
        <item h="1" x="8"/>
        <item h="1" x="9"/>
        <item h="1" x="10"/>
        <item h="1" x="11"/>
        <item h="1" x="12"/>
        <item h="1" x="13"/>
        <item h="1" x="14"/>
        <item h="1" x="15"/>
        <item h="1" x="16"/>
        <item h="1" x="17"/>
        <item h="1" x="18"/>
        <item h="1" x="19"/>
        <item t="default"/>
      </items>
    </pivotField>
    <pivotField axis="axisPage" multipleItemSelectionAllowed="1" showAll="0">
      <items count="45">
        <item h="1" x="1"/>
        <item h="1" x="7"/>
        <item h="1" x="23"/>
        <item h="1" x="20"/>
        <item h="1" x="36"/>
        <item h="1" x="22"/>
        <item h="1" x="40"/>
        <item h="1" x="19"/>
        <item h="1" x="43"/>
        <item h="1" x="41"/>
        <item h="1" x="35"/>
        <item h="1" x="39"/>
        <item h="1" x="8"/>
        <item h="1" x="5"/>
        <item h="1" x="18"/>
        <item h="1" x="27"/>
        <item h="1" x="16"/>
        <item h="1" x="15"/>
        <item h="1" x="21"/>
        <item h="1" x="42"/>
        <item h="1" x="34"/>
        <item h="1" x="4"/>
        <item h="1" x="3"/>
        <item h="1" x="12"/>
        <item h="1" x="2"/>
        <item h="1" x="17"/>
        <item x="0"/>
        <item h="1" x="13"/>
        <item h="1" x="10"/>
        <item h="1" x="28"/>
        <item h="1" x="25"/>
        <item h="1" x="38"/>
        <item h="1" x="30"/>
        <item h="1" x="31"/>
        <item h="1" x="9"/>
        <item h="1" x="33"/>
        <item h="1" x="6"/>
        <item h="1" x="37"/>
        <item h="1" x="11"/>
        <item h="1" x="32"/>
        <item h="1" x="24"/>
        <item h="1" x="14"/>
        <item h="1" x="29"/>
        <item h="1" x="26"/>
        <item t="default"/>
      </items>
    </pivotField>
    <pivotField showAll="0"/>
    <pivotField showAll="0"/>
    <pivotField showAll="0"/>
    <pivotField showAll="0"/>
    <pivotField showAll="0"/>
    <pivotField showAll="0"/>
    <pivotField showAll="0"/>
    <pivotField showAll="0"/>
    <pivotField showAll="0"/>
    <pivotField showAll="0"/>
  </pivotFields>
  <rowFields count="1">
    <field x="0"/>
  </rowFields>
  <rowItems count="1">
    <i>
      <x v="9"/>
    </i>
  </rowItems>
  <colItems count="1">
    <i/>
  </colItems>
  <pageFields count="2">
    <pageField fld="2" hier="-1"/>
    <pageField fld="1" hier="-1"/>
  </page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C30A908-694D-43C9-96E4-3F6E0CCAEA44}" name="Teams Beaten Most In A Season (2000-202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JW3:JX8" firstHeaderRow="1" firstDataRow="1" firstDataCol="1"/>
  <pivotFields count="13">
    <pivotField showAll="0"/>
    <pivotField showAll="0"/>
    <pivotField axis="axisRow" showAll="0" sortType="descending">
      <items count="45">
        <item h="1" x="26"/>
        <item h="1" x="29"/>
        <item h="1" x="14"/>
        <item h="1" x="24"/>
        <item h="1" x="32"/>
        <item h="1" x="11"/>
        <item h="1" x="37"/>
        <item x="6"/>
        <item h="1" x="33"/>
        <item h="1" x="9"/>
        <item x="31"/>
        <item h="1" x="30"/>
        <item h="1" x="38"/>
        <item h="1" x="25"/>
        <item h="1" x="28"/>
        <item h="1" x="10"/>
        <item h="1" x="13"/>
        <item h="1" x="0"/>
        <item h="1" x="17"/>
        <item h="1" x="2"/>
        <item h="1" x="12"/>
        <item h="1" x="3"/>
        <item h="1" x="4"/>
        <item h="1" x="34"/>
        <item x="42"/>
        <item h="1" x="21"/>
        <item h="1" x="15"/>
        <item x="16"/>
        <item h="1" x="27"/>
        <item h="1" x="18"/>
        <item h="1" x="5"/>
        <item h="1" x="8"/>
        <item h="1" x="39"/>
        <item h="1" x="35"/>
        <item h="1" x="41"/>
        <item h="1" x="43"/>
        <item h="1" x="19"/>
        <item h="1" x="40"/>
        <item h="1" x="22"/>
        <item h="1" x="36"/>
        <item h="1" x="20"/>
        <item h="1" x="23"/>
        <item x="7"/>
        <item h="1" x="1"/>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pivotField showAll="0"/>
    <pivotField showAll="0"/>
    <pivotField showAll="0"/>
    <pivotField showAll="0"/>
    <pivotField showAll="0"/>
  </pivotFields>
  <rowFields count="1">
    <field x="2"/>
  </rowFields>
  <rowItems count="5">
    <i>
      <x v="27"/>
    </i>
    <i>
      <x v="7"/>
    </i>
    <i>
      <x v="10"/>
    </i>
    <i>
      <x v="24"/>
    </i>
    <i>
      <x v="42"/>
    </i>
  </rowItems>
  <colItems count="1">
    <i/>
  </colItems>
  <dataFields count="1">
    <dataField name="Max of L" fld="6" subtotal="max" baseField="2"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C0848A6-6995-4ED0-9F04-1D4D55B4874C}" name="Times teams got &gt;= 70 points(2000-202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HB4:HC10" firstHeaderRow="1" firstDataRow="1" firstDataCol="1" rowPageCount="2" colPageCount="1"/>
  <pivotFields count="13">
    <pivotField axis="axisPage" showAll="0">
      <items count="23">
        <item x="0"/>
        <item x="1"/>
        <item x="2"/>
        <item x="3"/>
        <item x="4"/>
        <item x="5"/>
        <item x="6"/>
        <item x="7"/>
        <item x="8"/>
        <item x="9"/>
        <item x="10"/>
        <item x="11"/>
        <item x="12"/>
        <item x="13"/>
        <item x="14"/>
        <item x="15"/>
        <item x="16"/>
        <item x="17"/>
        <item x="18"/>
        <item x="19"/>
        <item x="20"/>
        <item x="21"/>
        <item t="default"/>
      </items>
    </pivotField>
    <pivotField showAll="0"/>
    <pivotField axis="axisRow" showAll="0" sortType="descending">
      <items count="45">
        <item x="1"/>
        <item h="1" x="7"/>
        <item h="1" x="23"/>
        <item h="1" x="20"/>
        <item h="1" x="36"/>
        <item h="1" x="22"/>
        <item h="1" x="40"/>
        <item h="1" x="19"/>
        <item h="1" x="43"/>
        <item h="1" x="41"/>
        <item h="1" x="35"/>
        <item h="1" x="39"/>
        <item h="1" x="8"/>
        <item x="5"/>
        <item h="1" x="18"/>
        <item h="1" x="27"/>
        <item h="1" x="16"/>
        <item h="1" x="15"/>
        <item h="1" x="21"/>
        <item h="1" x="42"/>
        <item h="1" x="34"/>
        <item h="1" x="4"/>
        <item h="1" x="3"/>
        <item h="1" x="12"/>
        <item x="2"/>
        <item x="17"/>
        <item x="0"/>
        <item h="1" x="13"/>
        <item h="1" x="10"/>
        <item h="1" x="28"/>
        <item h="1" x="25"/>
        <item h="1" x="38"/>
        <item h="1" x="30"/>
        <item h="1" x="31"/>
        <item h="1" x="9"/>
        <item h="1" x="33"/>
        <item h="1" x="6"/>
        <item h="1" x="37"/>
        <item h="1" x="11"/>
        <item h="1" x="32"/>
        <item h="1" x="24"/>
        <item h="1" x="14"/>
        <item h="1" x="29"/>
        <item h="1" x="2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axis="axisPage" dataField="1" multipleItemSelectionAllowed="1" showAll="0">
      <items count="81">
        <item h="1" x="58"/>
        <item h="1" x="52"/>
        <item h="1" x="73"/>
        <item h="1" x="67"/>
        <item h="1" x="35"/>
        <item h="1" x="75"/>
        <item h="1" x="79"/>
        <item h="1" x="77"/>
        <item h="1" x="69"/>
        <item h="1" x="63"/>
        <item h="1" x="14"/>
        <item h="1" x="28"/>
        <item h="1" x="27"/>
        <item h="1" x="62"/>
        <item h="1" x="46"/>
        <item h="1" x="42"/>
        <item h="1" x="13"/>
        <item h="1" x="57"/>
        <item h="1" x="26"/>
        <item h="1" x="56"/>
        <item h="1" x="51"/>
        <item h="1" x="41"/>
        <item h="1" x="25"/>
        <item h="1" x="40"/>
        <item h="1" x="12"/>
        <item h="1" x="24"/>
        <item h="1" x="23"/>
        <item h="1" x="22"/>
        <item h="1" x="21"/>
        <item h="1" x="34"/>
        <item h="1" x="11"/>
        <item h="1" x="10"/>
        <item h="1" x="20"/>
        <item h="1" x="9"/>
        <item h="1" x="8"/>
        <item h="1" x="19"/>
        <item h="1" x="7"/>
        <item h="1" x="45"/>
        <item h="1" x="39"/>
        <item h="1" x="6"/>
        <item h="1" x="44"/>
        <item h="1" x="33"/>
        <item h="1" x="32"/>
        <item h="1" x="5"/>
        <item h="1" x="61"/>
        <item h="1" x="50"/>
        <item h="1" x="18"/>
        <item h="1" x="49"/>
        <item h="1" x="4"/>
        <item h="1" x="31"/>
        <item h="1" x="3"/>
        <item h="1" x="2"/>
        <item x="1"/>
        <item x="17"/>
        <item x="60"/>
        <item x="64"/>
        <item x="76"/>
        <item x="38"/>
        <item x="55"/>
        <item x="16"/>
        <item x="30"/>
        <item x="37"/>
        <item x="0"/>
        <item x="66"/>
        <item x="48"/>
        <item x="29"/>
        <item x="65"/>
        <item x="54"/>
        <item x="59"/>
        <item x="15"/>
        <item x="53"/>
        <item x="36"/>
        <item x="47"/>
        <item x="78"/>
        <item x="68"/>
        <item x="43"/>
        <item x="72"/>
        <item x="71"/>
        <item x="74"/>
        <item x="70"/>
        <item t="default"/>
      </items>
    </pivotField>
    <pivotField showAll="0"/>
    <pivotField showAll="0"/>
  </pivotFields>
  <rowFields count="1">
    <field x="2"/>
  </rowFields>
  <rowItems count="6">
    <i>
      <x v="26"/>
    </i>
    <i>
      <x/>
    </i>
    <i>
      <x v="13"/>
    </i>
    <i>
      <x v="25"/>
    </i>
    <i>
      <x v="24"/>
    </i>
    <i t="grand">
      <x/>
    </i>
  </rowItems>
  <colItems count="1">
    <i/>
  </colItems>
  <pageFields count="2">
    <pageField fld="0" hier="-1"/>
    <pageField fld="10" hier="-1"/>
  </pageFields>
  <dataFields count="1">
    <dataField name="Count of Pts" fld="10" subtotal="count" baseField="2"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00B8987-1A14-4D12-83A8-14212D3C7E8F}" name="Sum of Pld"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3:B4" firstHeaderRow="1" firstDataRow="1" firstDataCol="0"/>
  <pivotFields count="13">
    <pivotField showAll="0"/>
    <pivotField showAll="0"/>
    <pivotField showAll="0">
      <items count="45">
        <item x="1"/>
        <item x="7"/>
        <item x="23"/>
        <item x="20"/>
        <item x="36"/>
        <item x="22"/>
        <item x="40"/>
        <item x="19"/>
        <item x="43"/>
        <item x="41"/>
        <item x="35"/>
        <item x="39"/>
        <item x="8"/>
        <item x="5"/>
        <item x="18"/>
        <item x="27"/>
        <item x="16"/>
        <item x="15"/>
        <item x="21"/>
        <item x="42"/>
        <item x="34"/>
        <item x="4"/>
        <item x="3"/>
        <item x="12"/>
        <item x="2"/>
        <item x="17"/>
        <item x="0"/>
        <item x="13"/>
        <item x="10"/>
        <item x="28"/>
        <item x="25"/>
        <item x="38"/>
        <item x="30"/>
        <item x="31"/>
        <item x="9"/>
        <item x="33"/>
        <item x="6"/>
        <item x="37"/>
        <item x="11"/>
        <item x="32"/>
        <item x="24"/>
        <item x="14"/>
        <item x="29"/>
        <item x="26"/>
        <item t="default"/>
      </items>
    </pivotField>
    <pivotField dataField="1" showAll="0"/>
    <pivotField showAll="0"/>
    <pivotField showAll="0"/>
    <pivotField showAll="0"/>
    <pivotField showAll="0"/>
    <pivotField showAll="0"/>
    <pivotField showAll="0"/>
    <pivotField showAll="0"/>
    <pivotField showAll="0"/>
    <pivotField showAll="0"/>
  </pivotFields>
  <rowItems count="1">
    <i/>
  </rowItems>
  <colItems count="1">
    <i/>
  </colItems>
  <dataFields count="1">
    <dataField name="Sum of Pl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9F54FF5-B8D2-415A-AC5E-97A9240DF85A}" name="Champions League Qualifications (2000-202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DL4:DM10" firstHeaderRow="1" firstDataRow="1" firstDataCol="1" rowPageCount="1" colPageCount="1"/>
  <pivotFields count="13">
    <pivotField dataField="1" multipleItemSelectionAllowed="1" showAll="0">
      <items count="23">
        <item x="0"/>
        <item x="1"/>
        <item x="2"/>
        <item x="3"/>
        <item x="4"/>
        <item x="5"/>
        <item x="6"/>
        <item x="7"/>
        <item x="8"/>
        <item x="9"/>
        <item x="10"/>
        <item x="11"/>
        <item x="12"/>
        <item x="13"/>
        <item x="14"/>
        <item x="15"/>
        <item x="16"/>
        <item x="17"/>
        <item x="18"/>
        <item x="19"/>
        <item x="20"/>
        <item x="21"/>
        <item t="default"/>
      </items>
    </pivotField>
    <pivotField showAll="0"/>
    <pivotField axis="axisRow" showAll="0" sortType="ascending">
      <items count="45">
        <item x="1"/>
        <item h="1" x="7"/>
        <item h="1" x="23"/>
        <item h="1" x="20"/>
        <item h="1" x="36"/>
        <item h="1" x="22"/>
        <item h="1" x="40"/>
        <item h="1" x="19"/>
        <item h="1" x="43"/>
        <item h="1" x="41"/>
        <item h="1" x="35"/>
        <item h="1" x="39"/>
        <item h="1" x="8"/>
        <item x="5"/>
        <item h="1" x="18"/>
        <item h="1" x="27"/>
        <item h="1" x="16"/>
        <item h="1" x="15"/>
        <item h="1" x="21"/>
        <item h="1" x="42"/>
        <item h="1" x="34"/>
        <item h="1" x="4"/>
        <item h="1" x="3"/>
        <item h="1" x="12"/>
        <item x="2"/>
        <item x="17"/>
        <item x="0"/>
        <item h="1" x="13"/>
        <item h="1" x="10"/>
        <item h="1" x="28"/>
        <item h="1" x="25"/>
        <item h="1" x="38"/>
        <item h="1" x="30"/>
        <item h="1" x="31"/>
        <item h="1" x="9"/>
        <item h="1" x="33"/>
        <item h="1" x="6"/>
        <item h="1" x="37"/>
        <item h="1" x="11"/>
        <item h="1" x="32"/>
        <item h="1" x="24"/>
        <item h="1" x="14"/>
        <item h="1" x="29"/>
        <item h="1" x="2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items count="4">
        <item x="1"/>
        <item x="0"/>
        <item x="2"/>
        <item t="default"/>
      </items>
    </pivotField>
    <pivotField axis="axisPage" multipleItemSelectionAllowed="1" showAll="0">
      <items count="38">
        <item h="1" x="3"/>
        <item x="0"/>
        <item x="16"/>
        <item x="11"/>
        <item x="17"/>
        <item x="32"/>
        <item x="20"/>
        <item x="6"/>
        <item x="1"/>
        <item h="1" x="36"/>
        <item h="1" x="35"/>
        <item h="1" x="25"/>
        <item h="1" x="30"/>
        <item h="1" x="28"/>
        <item h="1" x="34"/>
        <item h="1" x="29"/>
        <item h="1" x="24"/>
        <item h="1" x="21"/>
        <item h="1" x="27"/>
        <item h="1" x="33"/>
        <item h="1" x="22"/>
        <item h="1" x="23"/>
        <item h="1" x="26"/>
        <item h="1" x="9"/>
        <item h="1" x="4"/>
        <item h="1" x="18"/>
        <item h="1" x="19"/>
        <item h="1" x="14"/>
        <item h="1" x="2"/>
        <item h="1" x="7"/>
        <item h="1" x="8"/>
        <item h="1" x="10"/>
        <item h="1" x="12"/>
        <item h="1" x="13"/>
        <item h="1" x="31"/>
        <item h="1" x="15"/>
        <item h="1" x="5"/>
        <item t="default"/>
      </items>
    </pivotField>
  </pivotFields>
  <rowFields count="1">
    <field x="2"/>
  </rowFields>
  <rowItems count="6">
    <i>
      <x v="25"/>
    </i>
    <i>
      <x v="24"/>
    </i>
    <i>
      <x/>
    </i>
    <i>
      <x v="13"/>
    </i>
    <i>
      <x v="26"/>
    </i>
    <i t="grand">
      <x/>
    </i>
  </rowItems>
  <colItems count="1">
    <i/>
  </colItems>
  <pageFields count="1">
    <pageField fld="12" hier="-1"/>
  </pageFields>
  <dataFields count="1">
    <dataField name="Count of Season" fld="0" subtotal="count" baseField="0" baseItem="0"/>
  </dataFields>
  <chartFormats count="2">
    <chartFormat chart="0" format="7" series="1">
      <pivotArea type="data" outline="0" fieldPosition="0">
        <references count="1">
          <reference field="4294967294" count="1" selected="0">
            <x v="0"/>
          </reference>
        </references>
      </pivotArea>
    </chartFormat>
    <chartFormat chart="5" format="9"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05E7C60-E66A-40B2-B213-AA63D82AD49A}" name="Botom 4 teams"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CG4:CK8" firstHeaderRow="1" firstDataRow="2" firstDataCol="1" rowPageCount="1" colPageCount="1"/>
  <pivotFields count="13">
    <pivotField axis="axisRow" multipleItemSelectionAllowed="1" showAll="0">
      <items count="23">
        <item h="1" x="0"/>
        <item h="1" x="1"/>
        <item h="1" x="2"/>
        <item h="1" x="3"/>
        <item h="1" x="4"/>
        <item h="1" x="5"/>
        <item h="1" x="6"/>
        <item h="1" x="7"/>
        <item h="1" x="8"/>
        <item h="1" x="9"/>
        <item h="1" x="10"/>
        <item h="1" x="11"/>
        <item h="1" x="12"/>
        <item h="1" x="13"/>
        <item h="1" x="14"/>
        <item h="1" x="15"/>
        <item h="1" x="16"/>
        <item h="1" x="17"/>
        <item h="1" x="18"/>
        <item x="19"/>
        <item x="20"/>
        <item x="21"/>
        <item t="default"/>
      </items>
    </pivotField>
    <pivotField axis="axisPage" dataField="1" multipleItemSelectionAllowed="1" showAll="0">
      <items count="21">
        <item h="1" x="0"/>
        <item h="1" x="1"/>
        <item h="1" x="2"/>
        <item h="1" x="3"/>
        <item h="1" x="4"/>
        <item h="1" x="5"/>
        <item h="1" x="6"/>
        <item h="1" x="7"/>
        <item h="1" x="8"/>
        <item h="1" x="9"/>
        <item h="1" x="10"/>
        <item h="1" x="11"/>
        <item h="1" x="12"/>
        <item h="1" x="13"/>
        <item h="1" x="14"/>
        <item h="1" x="15"/>
        <item x="16"/>
        <item x="17"/>
        <item x="18"/>
        <item x="19"/>
        <item t="default"/>
      </items>
    </pivotField>
    <pivotField axis="axisCol" showAll="0" measureFilter="1">
      <items count="45">
        <item x="1"/>
        <item x="7"/>
        <item x="23"/>
        <item x="20"/>
        <item x="36"/>
        <item x="22"/>
        <item x="40"/>
        <item x="19"/>
        <item x="43"/>
        <item x="41"/>
        <item x="35"/>
        <item x="39"/>
        <item x="8"/>
        <item x="5"/>
        <item x="18"/>
        <item x="27"/>
        <item x="16"/>
        <item x="15"/>
        <item x="21"/>
        <item x="42"/>
        <item x="34"/>
        <item x="4"/>
        <item x="3"/>
        <item x="12"/>
        <item x="2"/>
        <item x="17"/>
        <item x="0"/>
        <item x="13"/>
        <item x="10"/>
        <item x="28"/>
        <item x="25"/>
        <item x="38"/>
        <item x="30"/>
        <item x="31"/>
        <item x="9"/>
        <item x="33"/>
        <item x="6"/>
        <item x="37"/>
        <item x="11"/>
        <item x="32"/>
        <item x="24"/>
        <item x="14"/>
        <item x="29"/>
        <item x="26"/>
        <item t="default"/>
      </items>
    </pivotField>
    <pivotField showAll="0"/>
    <pivotField showAll="0"/>
    <pivotField showAll="0"/>
    <pivotField showAll="0"/>
    <pivotField showAll="0"/>
    <pivotField showAll="0"/>
    <pivotField showAll="0"/>
    <pivotField showAll="0"/>
    <pivotField showAll="0"/>
    <pivotField showAll="0"/>
  </pivotFields>
  <rowFields count="1">
    <field x="0"/>
  </rowFields>
  <rowItems count="3">
    <i>
      <x v="19"/>
    </i>
    <i>
      <x v="20"/>
    </i>
    <i>
      <x v="21"/>
    </i>
  </rowItems>
  <colFields count="1">
    <field x="2"/>
  </colFields>
  <colItems count="4">
    <i>
      <x v="29"/>
    </i>
    <i>
      <x v="33"/>
    </i>
    <i>
      <x v="39"/>
    </i>
    <i>
      <x v="40"/>
    </i>
  </colItems>
  <pageFields count="1">
    <pageField fld="1" hier="-1"/>
  </pageFields>
  <dataFields count="1">
    <dataField name="Min of Pos" fld="1" subtotal="min" baseField="0" baseItem="21"/>
  </dataFields>
  <chartFormats count="9">
    <chartFormat chart="0" format="6" series="1">
      <pivotArea type="data" outline="0" fieldPosition="0">
        <references count="1">
          <reference field="4294967294" count="1" selected="0">
            <x v="0"/>
          </reference>
        </references>
      </pivotArea>
    </chartFormat>
    <chartFormat chart="0" format="7" series="1">
      <pivotArea type="data" outline="0" fieldPosition="0">
        <references count="2">
          <reference field="4294967294" count="1" selected="0">
            <x v="0"/>
          </reference>
          <reference field="2" count="1" selected="0">
            <x v="6"/>
          </reference>
        </references>
      </pivotArea>
    </chartFormat>
    <chartFormat chart="0" format="8" series="1">
      <pivotArea type="data" outline="0" fieldPosition="0">
        <references count="2">
          <reference field="4294967294" count="1" selected="0">
            <x v="0"/>
          </reference>
          <reference field="2" count="1" selected="0">
            <x v="10"/>
          </reference>
        </references>
      </pivotArea>
    </chartFormat>
    <chartFormat chart="0" format="9" series="1">
      <pivotArea type="data" outline="0" fieldPosition="0">
        <references count="2">
          <reference field="4294967294" count="1" selected="0">
            <x v="0"/>
          </reference>
          <reference field="2" count="1" selected="0">
            <x v="18"/>
          </reference>
        </references>
      </pivotArea>
    </chartFormat>
    <chartFormat chart="0" format="10" series="1">
      <pivotArea type="data" outline="0" fieldPosition="0">
        <references count="2">
          <reference field="4294967294" count="1" selected="0">
            <x v="0"/>
          </reference>
          <reference field="2" count="1" selected="0">
            <x v="22"/>
          </reference>
        </references>
      </pivotArea>
    </chartFormat>
    <chartFormat chart="0" format="11" series="1">
      <pivotArea type="data" outline="0" fieldPosition="0">
        <references count="2">
          <reference field="4294967294" count="1" selected="0">
            <x v="0"/>
          </reference>
          <reference field="2" count="1" selected="0">
            <x v="29"/>
          </reference>
        </references>
      </pivotArea>
    </chartFormat>
    <chartFormat chart="0" format="12" series="1">
      <pivotArea type="data" outline="0" fieldPosition="0">
        <references count="2">
          <reference field="4294967294" count="1" selected="0">
            <x v="0"/>
          </reference>
          <reference field="2" count="1" selected="0">
            <x v="33"/>
          </reference>
        </references>
      </pivotArea>
    </chartFormat>
    <chartFormat chart="0" format="13" series="1">
      <pivotArea type="data" outline="0" fieldPosition="0">
        <references count="2">
          <reference field="4294967294" count="1" selected="0">
            <x v="0"/>
          </reference>
          <reference field="2" count="1" selected="0">
            <x v="39"/>
          </reference>
        </references>
      </pivotArea>
    </chartFormat>
    <chartFormat chart="0" format="14" series="1">
      <pivotArea type="data" outline="0" fieldPosition="0">
        <references count="2">
          <reference field="4294967294" count="1" selected="0">
            <x v="0"/>
          </reference>
          <reference field="2" count="1" selected="0">
            <x v="40"/>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val="4" filterVal="4"/>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3B10E9B-5FDF-4584-B7C5-E7CF85848ADA}" name="Total Number Of Qoals scored from 2010-202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location ref="AA4:AB16" firstHeaderRow="1" firstDataRow="1" firstDataCol="1"/>
  <pivotFields count="13">
    <pivotField axis="axisRow" multipleItemSelectionAllowed="1" showAll="0">
      <items count="23">
        <item h="1" x="0"/>
        <item h="1" x="1"/>
        <item h="1" x="2"/>
        <item h="1" x="3"/>
        <item h="1" x="4"/>
        <item h="1" x="5"/>
        <item h="1" x="6"/>
        <item h="1" x="7"/>
        <item h="1" x="8"/>
        <item h="1" x="9"/>
        <item x="10"/>
        <item x="11"/>
        <item x="12"/>
        <item x="13"/>
        <item x="14"/>
        <item x="15"/>
        <item x="16"/>
        <item x="17"/>
        <item x="18"/>
        <item x="19"/>
        <item x="20"/>
        <item x="21"/>
        <item t="default"/>
      </items>
    </pivotField>
    <pivotField showAll="0"/>
    <pivotField showAll="0">
      <items count="45">
        <item x="1"/>
        <item x="7"/>
        <item x="23"/>
        <item x="20"/>
        <item x="36"/>
        <item x="22"/>
        <item x="40"/>
        <item x="19"/>
        <item x="43"/>
        <item x="41"/>
        <item x="35"/>
        <item x="39"/>
        <item x="8"/>
        <item x="5"/>
        <item x="18"/>
        <item x="27"/>
        <item x="16"/>
        <item x="15"/>
        <item x="21"/>
        <item x="42"/>
        <item x="34"/>
        <item x="4"/>
        <item x="3"/>
        <item x="12"/>
        <item x="2"/>
        <item x="17"/>
        <item x="0"/>
        <item x="13"/>
        <item x="10"/>
        <item x="28"/>
        <item x="25"/>
        <item x="38"/>
        <item x="30"/>
        <item x="31"/>
        <item x="9"/>
        <item x="33"/>
        <item x="6"/>
        <item x="37"/>
        <item x="11"/>
        <item x="32"/>
        <item x="24"/>
        <item x="14"/>
        <item x="29"/>
        <item x="26"/>
        <item t="default"/>
      </items>
    </pivotField>
    <pivotField showAll="0"/>
    <pivotField showAll="0"/>
    <pivotField showAll="0"/>
    <pivotField showAll="0"/>
    <pivotField dataField="1" showAll="0"/>
    <pivotField showAll="0"/>
    <pivotField showAll="0"/>
    <pivotField showAll="0"/>
    <pivotField showAll="0">
      <items count="4">
        <item x="1"/>
        <item x="0"/>
        <item x="2"/>
        <item t="default"/>
      </items>
    </pivotField>
    <pivotField showAll="0"/>
  </pivotFields>
  <rowFields count="1">
    <field x="0"/>
  </rowFields>
  <rowItems count="12">
    <i>
      <x v="10"/>
    </i>
    <i>
      <x v="11"/>
    </i>
    <i>
      <x v="12"/>
    </i>
    <i>
      <x v="13"/>
    </i>
    <i>
      <x v="14"/>
    </i>
    <i>
      <x v="15"/>
    </i>
    <i>
      <x v="16"/>
    </i>
    <i>
      <x v="17"/>
    </i>
    <i>
      <x v="18"/>
    </i>
    <i>
      <x v="19"/>
    </i>
    <i>
      <x v="20"/>
    </i>
    <i>
      <x v="21"/>
    </i>
  </rowItems>
  <colItems count="1">
    <i/>
  </colItems>
  <dataFields count="1">
    <dataField name="Sum of GF" fld="7" baseField="0" baseItem="0"/>
  </dataField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ason" xr10:uid="{58C0B365-750A-43B1-87E4-119074B4B2A4}" sourceName="Season">
  <pivotTables>
    <pivotTable tabId="4" name="Champions League Qualifications (2000-2020)"/>
    <pivotTable tabId="4" name="times specific teams won premier league(2000-2022)"/>
  </pivotTables>
  <data>
    <tabular pivotCacheId="1975468728">
      <items count="22">
        <i x="0" s="1"/>
        <i x="1" s="1"/>
        <i x="2" s="1"/>
        <i x="3" s="1"/>
        <i x="4" s="1"/>
        <i x="5" s="1"/>
        <i x="6" s="1"/>
        <i x="7" s="1"/>
        <i x="8" s="1"/>
        <i x="9" s="1"/>
        <i x="10" s="1"/>
        <i x="11" s="1"/>
        <i x="12" s="1"/>
        <i x="13" s="1"/>
        <i x="14" s="1"/>
        <i x="15" s="1"/>
        <i x="16" s="1"/>
        <i x="17" s="1"/>
        <i x="18" s="1"/>
        <i x="19" s="1"/>
        <i x="20" s="1"/>
        <i x="2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ampions_Relegated_Group" xr10:uid="{B53F6680-F1FA-4D27-8F6C-FACF64E52643}" sourceName="Champions_Relegated Group">
  <pivotTables>
    <pivotTable tabId="4" name="Total Number Of Qoals scored from 2010-2022"/>
    <pivotTable tabId="4" name="Champions League Qualifications (2000-2020)"/>
  </pivotTables>
  <data>
    <tabular pivotCacheId="1975468728">
      <items count="3">
        <i x="1" s="1"/>
        <i x="0"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 xr10:uid="{03AC0F1A-CE45-455A-BFB1-A1FADF6F511C}" sourceName="Team">
  <pivotTables>
    <pivotTable tabId="4" name="Total Number Of Qoals scored from 2010-2022"/>
    <pivotTable tabId="4" name="Sum of Pld"/>
  </pivotTables>
  <data>
    <tabular pivotCacheId="1975468728">
      <items count="44">
        <i x="1" s="1"/>
        <i x="7" s="1"/>
        <i x="23" s="1"/>
        <i x="20" s="1"/>
        <i x="36" s="1"/>
        <i x="22" s="1"/>
        <i x="40" s="1"/>
        <i x="19" s="1"/>
        <i x="43" s="1"/>
        <i x="41" s="1"/>
        <i x="35" s="1"/>
        <i x="39" s="1"/>
        <i x="8" s="1"/>
        <i x="5" s="1"/>
        <i x="18" s="1"/>
        <i x="27" s="1"/>
        <i x="16" s="1"/>
        <i x="15" s="1"/>
        <i x="21" s="1"/>
        <i x="42" s="1"/>
        <i x="34" s="1"/>
        <i x="4" s="1"/>
        <i x="3" s="1"/>
        <i x="12" s="1"/>
        <i x="2" s="1"/>
        <i x="17" s="1"/>
        <i x="0" s="1"/>
        <i x="13" s="1"/>
        <i x="10" s="1"/>
        <i x="28" s="1"/>
        <i x="25" s="1"/>
        <i x="38" s="1"/>
        <i x="30" s="1"/>
        <i x="31" s="1"/>
        <i x="9" s="1"/>
        <i x="33" s="1"/>
        <i x="6" s="1"/>
        <i x="37" s="1"/>
        <i x="11" s="1"/>
        <i x="32" s="1"/>
        <i x="24" s="1"/>
        <i x="14" s="1"/>
        <i x="29" s="1"/>
        <i x="2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ason" xr10:uid="{ACDEDAC7-6EAC-4631-9FD0-69C03609EBAD}" cache="Slicer_Season" caption="Season" startItem="3" style="SlicerStyleDark3" rowHeight="247650"/>
  <slicer name="Champions_Relegated Group" xr10:uid="{B67EB067-B8E9-44D5-8F6D-E79ED192647B}" cache="Slicer_Champions_Relegated_Group" caption="Champions_Relegated Group" style="SlicerStyleDark3" rowHeight="247650"/>
  <slicer name="Team" xr10:uid="{652686B9-943D-4B38-8301-05E5D6CF2C61}" cache="Slicer_Team" caption="Team" startItem="3" style="SlicerStyleDark3" rowHeight="2476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7F80AC6-2E4C-44D4-838D-53890F997913}" name="Table13" displayName="Table13" ref="A1:N441" totalsRowShown="0">
  <autoFilter ref="A1:N441" xr:uid="{F7F80AC6-2E4C-44D4-838D-53890F997913}"/>
  <tableColumns count="14">
    <tableColumn id="1" xr3:uid="{36F3F97A-278C-4352-A27E-0E34758B93F9}" name="Season"/>
    <tableColumn id="2" xr3:uid="{FC50EB41-999B-4C26-9079-23C1DC775438}" name="Pos"/>
    <tableColumn id="3" xr3:uid="{2927D279-1104-48A8-BE33-FC6A4B7FA717}" name="Team"/>
    <tableColumn id="4" xr3:uid="{60BEBB52-F43A-4105-A1EF-BFBC1DF5B79F}" name="Pld"/>
    <tableColumn id="5" xr3:uid="{4EEC85E5-3808-418A-ABB2-0AE270B6DDA4}" name="W"/>
    <tableColumn id="6" xr3:uid="{9758CE49-7E1A-47E1-BD08-798D50A55E5E}" name="D"/>
    <tableColumn id="7" xr3:uid="{C941030E-8BD3-4EB0-B97D-071D6601154B}" name="L"/>
    <tableColumn id="8" xr3:uid="{3275BF36-5D16-4D71-AA82-B2E6F1CE08D0}" name="GF"/>
    <tableColumn id="9" xr3:uid="{FFE2CE94-2E40-49D1-B0A7-D53CC7BCF619}" name="GA"/>
    <tableColumn id="10" xr3:uid="{6C6BE942-B05A-4EB3-BE1C-9560FF3F14A4}" name="GD"/>
    <tableColumn id="15" xr3:uid="{F6EEDE57-81A8-4813-B81E-96257980BDA0}" name="Column1" dataDxfId="2"/>
    <tableColumn id="11" xr3:uid="{23CAA01C-B89A-4417-89AD-F2531D6B8990}" name="Pts"/>
    <tableColumn id="13" xr3:uid="{D77E60B5-29ED-4812-B25D-710DA68A6852}" name="Champions_Relegated Group" dataDxfId="1">
      <calculatedColumnFormula>IF(Table13[[#This Row],[Pos]]&lt;=4,"1-4",IF(Table13[[#This Row],[Pos]]&gt;=18,"18-20",""))</calculatedColumnFormula>
    </tableColumn>
    <tableColumn id="12" xr3:uid="{87A0D0F3-829D-4220-B19B-D3070510B15B}" name="Qualification or relegat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39658BF-F888-4107-A021-D0106311EFC5}" name="Table1" displayName="Table1" ref="A1:M442" totalsRowCount="1">
  <autoFilter ref="A1:M441" xr:uid="{F39658BF-F888-4107-A021-D0106311EFC5}"/>
  <tableColumns count="13">
    <tableColumn id="1" xr3:uid="{FFA7367B-C6E8-48C7-97D4-FE5DDC9B434E}" name="Season"/>
    <tableColumn id="2" xr3:uid="{CE043BC1-621B-4DF7-83C9-90CF440C4561}" name="Pos"/>
    <tableColumn id="3" xr3:uid="{C25627D0-EA6D-4264-BCAE-90385190FA47}" name="Team"/>
    <tableColumn id="4" xr3:uid="{D6C4A56F-0812-42DB-A8A0-2047EC3351EA}" name="Pld"/>
    <tableColumn id="5" xr3:uid="{1190931B-F3C1-4EC0-8A2B-2990EE36D4D6}" name="W"/>
    <tableColumn id="6" xr3:uid="{F32827EF-116F-43D7-9E89-71480E823745}" name="D"/>
    <tableColumn id="7" xr3:uid="{48CBE963-C4F5-467F-8F9D-B5874B9AFCD1}" name="L"/>
    <tableColumn id="8" xr3:uid="{A2192370-A471-4985-B338-2070890AD6A0}" name="GF"/>
    <tableColumn id="9" xr3:uid="{B2CCF086-14C3-4F89-A893-463EEEDE0F33}" name="GA"/>
    <tableColumn id="10" xr3:uid="{F9B09EB6-4F52-4410-ABDC-52AA01EC90D8}" name="GD"/>
    <tableColumn id="11" xr3:uid="{98895D4D-A85E-4FD3-ABAF-B7B3E2C33E80}" name="Pts"/>
    <tableColumn id="13" xr3:uid="{CC31FDD4-D4FD-46DF-B2B4-B4A90390A7E6}" name="Champions_Relegated Group" dataDxfId="0">
      <calculatedColumnFormula>IF(Table1[[#This Row],[Pos]]&lt;=4,"1-4",IF(Table1[[#This Row],[Pos]]&gt;=18,"18-20",""))</calculatedColumnFormula>
    </tableColumn>
    <tableColumn id="12" xr3:uid="{86FA782D-77D5-407B-BA57-2D2B133060EA}" name="Qualification or relegatio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21" Type="http://schemas.openxmlformats.org/officeDocument/2006/relationships/printerSettings" Target="../printerSettings/printerSettings2.bin"/><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BE1AE5-65DC-42F2-9472-1ADA568ABF80}">
  <dimension ref="A1:N445"/>
  <sheetViews>
    <sheetView topLeftCell="A40" workbookViewId="0">
      <selection activeCell="P34" sqref="P34"/>
    </sheetView>
  </sheetViews>
  <sheetFormatPr defaultRowHeight="14.4" x14ac:dyDescent="0.3"/>
  <cols>
    <col min="3" max="3" width="23.21875" bestFit="1" customWidth="1"/>
    <col min="11" max="11" width="12.44140625" bestFit="1" customWidth="1"/>
    <col min="13" max="13" width="27.6640625" bestFit="1" customWidth="1"/>
    <col min="14" max="14" width="24.33203125" customWidth="1"/>
  </cols>
  <sheetData>
    <row r="1" spans="1:14" x14ac:dyDescent="0.3">
      <c r="A1" t="s">
        <v>0</v>
      </c>
      <c r="B1" t="s">
        <v>1</v>
      </c>
      <c r="C1" t="s">
        <v>2</v>
      </c>
      <c r="D1" t="s">
        <v>3</v>
      </c>
      <c r="E1" t="s">
        <v>4</v>
      </c>
      <c r="F1" t="s">
        <v>5</v>
      </c>
      <c r="G1" t="s">
        <v>6</v>
      </c>
      <c r="H1" t="s">
        <v>7</v>
      </c>
      <c r="I1" t="s">
        <v>8</v>
      </c>
      <c r="J1" t="s">
        <v>9</v>
      </c>
      <c r="K1" t="s">
        <v>154</v>
      </c>
      <c r="L1" t="s">
        <v>10</v>
      </c>
      <c r="M1" t="s">
        <v>134</v>
      </c>
      <c r="N1" t="s">
        <v>11</v>
      </c>
    </row>
    <row r="2" spans="1:14" x14ac:dyDescent="0.3">
      <c r="A2" t="s">
        <v>12</v>
      </c>
      <c r="B2">
        <v>1</v>
      </c>
      <c r="C2" t="s">
        <v>13</v>
      </c>
      <c r="D2">
        <v>38</v>
      </c>
      <c r="E2">
        <v>24</v>
      </c>
      <c r="F2">
        <v>8</v>
      </c>
      <c r="G2">
        <v>6</v>
      </c>
      <c r="H2">
        <v>79</v>
      </c>
      <c r="I2">
        <v>31</v>
      </c>
      <c r="J2">
        <v>48</v>
      </c>
      <c r="L2">
        <v>80</v>
      </c>
      <c r="M2" t="str">
        <f>IF(Table13[[#This Row],[Pos]]&lt;=4,"1-4",IF(Table13[[#This Row],[Pos]]&gt;=18,"18-20",""))</f>
        <v>1-4</v>
      </c>
      <c r="N2" t="s">
        <v>14</v>
      </c>
    </row>
    <row r="3" spans="1:14" x14ac:dyDescent="0.3">
      <c r="A3" t="s">
        <v>12</v>
      </c>
      <c r="B3">
        <v>2</v>
      </c>
      <c r="C3" t="s">
        <v>15</v>
      </c>
      <c r="D3">
        <v>38</v>
      </c>
      <c r="E3">
        <v>20</v>
      </c>
      <c r="F3">
        <v>10</v>
      </c>
      <c r="G3">
        <v>8</v>
      </c>
      <c r="H3">
        <v>63</v>
      </c>
      <c r="I3">
        <v>38</v>
      </c>
      <c r="J3">
        <v>25</v>
      </c>
      <c r="L3">
        <v>70</v>
      </c>
      <c r="M3" t="str">
        <f>IF(Table13[[#This Row],[Pos]]&lt;=4,"1-4",IF(Table13[[#This Row],[Pos]]&gt;=18,"18-20",""))</f>
        <v>1-4</v>
      </c>
      <c r="N3" t="s">
        <v>14</v>
      </c>
    </row>
    <row r="4" spans="1:14" x14ac:dyDescent="0.3">
      <c r="A4" t="s">
        <v>12</v>
      </c>
      <c r="B4">
        <v>3</v>
      </c>
      <c r="C4" t="s">
        <v>16</v>
      </c>
      <c r="D4">
        <v>38</v>
      </c>
      <c r="E4">
        <v>20</v>
      </c>
      <c r="F4">
        <v>9</v>
      </c>
      <c r="G4">
        <v>9</v>
      </c>
      <c r="H4">
        <v>71</v>
      </c>
      <c r="I4">
        <v>39</v>
      </c>
      <c r="J4">
        <v>32</v>
      </c>
      <c r="L4">
        <v>69</v>
      </c>
      <c r="M4" t="str">
        <f>IF(Table13[[#This Row],[Pos]]&lt;=4,"1-4",IF(Table13[[#This Row],[Pos]]&gt;=18,"18-20",""))</f>
        <v>1-4</v>
      </c>
      <c r="N4" t="s">
        <v>17</v>
      </c>
    </row>
    <row r="5" spans="1:14" x14ac:dyDescent="0.3">
      <c r="A5" t="s">
        <v>12</v>
      </c>
      <c r="B5">
        <v>4</v>
      </c>
      <c r="C5" t="s">
        <v>18</v>
      </c>
      <c r="D5">
        <v>38</v>
      </c>
      <c r="E5">
        <v>20</v>
      </c>
      <c r="F5">
        <v>8</v>
      </c>
      <c r="G5">
        <v>10</v>
      </c>
      <c r="H5">
        <v>64</v>
      </c>
      <c r="I5">
        <v>43</v>
      </c>
      <c r="J5">
        <v>21</v>
      </c>
      <c r="L5">
        <v>68</v>
      </c>
      <c r="M5" t="str">
        <f>IF(Table13[[#This Row],[Pos]]&lt;=4,"1-4",IF(Table13[[#This Row],[Pos]]&gt;=18,"18-20",""))</f>
        <v>1-4</v>
      </c>
      <c r="N5" t="s">
        <v>19</v>
      </c>
    </row>
    <row r="6" spans="1:14" x14ac:dyDescent="0.3">
      <c r="A6" t="s">
        <v>12</v>
      </c>
      <c r="B6">
        <v>5</v>
      </c>
      <c r="C6" t="s">
        <v>20</v>
      </c>
      <c r="D6">
        <v>38</v>
      </c>
      <c r="E6">
        <v>20</v>
      </c>
      <c r="F6">
        <v>6</v>
      </c>
      <c r="G6">
        <v>12</v>
      </c>
      <c r="H6">
        <v>57</v>
      </c>
      <c r="I6">
        <v>42</v>
      </c>
      <c r="J6">
        <v>15</v>
      </c>
      <c r="L6">
        <v>66</v>
      </c>
      <c r="M6" t="str">
        <f>IF(Table13[[#This Row],[Pos]]&lt;=4,"1-4",IF(Table13[[#This Row],[Pos]]&gt;=18,"18-20",""))</f>
        <v/>
      </c>
      <c r="N6" t="s">
        <v>19</v>
      </c>
    </row>
    <row r="7" spans="1:14" x14ac:dyDescent="0.3">
      <c r="A7" t="s">
        <v>12</v>
      </c>
      <c r="B7">
        <v>6</v>
      </c>
      <c r="C7" t="s">
        <v>21</v>
      </c>
      <c r="D7">
        <v>38</v>
      </c>
      <c r="E7">
        <v>17</v>
      </c>
      <c r="F7">
        <v>10</v>
      </c>
      <c r="G7">
        <v>11</v>
      </c>
      <c r="H7">
        <v>68</v>
      </c>
      <c r="I7">
        <v>45</v>
      </c>
      <c r="J7">
        <v>23</v>
      </c>
      <c r="L7">
        <v>61</v>
      </c>
      <c r="M7" t="str">
        <f>IF(Table13[[#This Row],[Pos]]&lt;=4,"1-4",IF(Table13[[#This Row],[Pos]]&gt;=18,"18-20",""))</f>
        <v/>
      </c>
      <c r="N7" t="s">
        <v>19</v>
      </c>
    </row>
    <row r="8" spans="1:14" x14ac:dyDescent="0.3">
      <c r="A8" t="s">
        <v>12</v>
      </c>
      <c r="B8">
        <v>7</v>
      </c>
      <c r="C8" t="s">
        <v>22</v>
      </c>
      <c r="D8">
        <v>38</v>
      </c>
      <c r="E8">
        <v>15</v>
      </c>
      <c r="F8">
        <v>12</v>
      </c>
      <c r="G8">
        <v>11</v>
      </c>
      <c r="H8">
        <v>46</v>
      </c>
      <c r="I8">
        <v>41</v>
      </c>
      <c r="J8">
        <v>5</v>
      </c>
      <c r="L8">
        <v>57</v>
      </c>
      <c r="M8" t="str">
        <f>IF(Table13[[#This Row],[Pos]]&lt;=4,"1-4",IF(Table13[[#This Row],[Pos]]&gt;=18,"18-20",""))</f>
        <v/>
      </c>
      <c r="N8" t="s">
        <v>23</v>
      </c>
    </row>
    <row r="9" spans="1:14" x14ac:dyDescent="0.3">
      <c r="A9" t="s">
        <v>12</v>
      </c>
      <c r="B9">
        <v>8</v>
      </c>
      <c r="C9" t="s">
        <v>24</v>
      </c>
      <c r="D9">
        <v>38</v>
      </c>
      <c r="E9">
        <v>13</v>
      </c>
      <c r="F9">
        <v>15</v>
      </c>
      <c r="G9">
        <v>10</v>
      </c>
      <c r="H9">
        <v>46</v>
      </c>
      <c r="I9">
        <v>43</v>
      </c>
      <c r="J9">
        <v>3</v>
      </c>
      <c r="L9">
        <v>54</v>
      </c>
      <c r="M9" t="str">
        <f>IF(Table13[[#This Row],[Pos]]&lt;=4,"1-4",IF(Table13[[#This Row],[Pos]]&gt;=18,"18-20",""))</f>
        <v/>
      </c>
      <c r="N9" t="s">
        <v>25</v>
      </c>
    </row>
    <row r="10" spans="1:14" x14ac:dyDescent="0.3">
      <c r="A10" t="s">
        <v>12</v>
      </c>
      <c r="B10">
        <v>9</v>
      </c>
      <c r="C10" t="s">
        <v>26</v>
      </c>
      <c r="D10">
        <v>38</v>
      </c>
      <c r="E10">
        <v>14</v>
      </c>
      <c r="F10">
        <v>10</v>
      </c>
      <c r="G10">
        <v>14</v>
      </c>
      <c r="H10">
        <v>50</v>
      </c>
      <c r="I10">
        <v>57</v>
      </c>
      <c r="J10">
        <v>-7</v>
      </c>
      <c r="L10">
        <v>52</v>
      </c>
      <c r="M10" t="str">
        <f>IF(Table13[[#This Row],[Pos]]&lt;=4,"1-4",IF(Table13[[#This Row],[Pos]]&gt;=18,"18-20",""))</f>
        <v/>
      </c>
      <c r="N10" t="s">
        <v>23</v>
      </c>
    </row>
    <row r="11" spans="1:14" x14ac:dyDescent="0.3">
      <c r="A11" t="s">
        <v>12</v>
      </c>
      <c r="B11">
        <v>10</v>
      </c>
      <c r="C11" t="s">
        <v>27</v>
      </c>
      <c r="D11">
        <v>38</v>
      </c>
      <c r="E11">
        <v>14</v>
      </c>
      <c r="F11">
        <v>10</v>
      </c>
      <c r="G11">
        <v>14</v>
      </c>
      <c r="H11">
        <v>40</v>
      </c>
      <c r="I11">
        <v>48</v>
      </c>
      <c r="J11">
        <v>-8</v>
      </c>
      <c r="L11">
        <v>52</v>
      </c>
      <c r="M11" t="str">
        <f>IF(Table13[[#This Row],[Pos]]&lt;=4,"1-4",IF(Table13[[#This Row],[Pos]]&gt;=18,"18-20",""))</f>
        <v/>
      </c>
      <c r="N11" t="s">
        <v>23</v>
      </c>
    </row>
    <row r="12" spans="1:14" x14ac:dyDescent="0.3">
      <c r="A12" t="s">
        <v>12</v>
      </c>
      <c r="B12">
        <v>11</v>
      </c>
      <c r="C12" t="s">
        <v>28</v>
      </c>
      <c r="D12">
        <v>38</v>
      </c>
      <c r="E12">
        <v>14</v>
      </c>
      <c r="F12">
        <v>9</v>
      </c>
      <c r="G12">
        <v>15</v>
      </c>
      <c r="H12">
        <v>44</v>
      </c>
      <c r="I12">
        <v>50</v>
      </c>
      <c r="J12">
        <v>-6</v>
      </c>
      <c r="L12">
        <v>51</v>
      </c>
      <c r="M12" t="str">
        <f>IF(Table13[[#This Row],[Pos]]&lt;=4,"1-4",IF(Table13[[#This Row],[Pos]]&gt;=18,"18-20",""))</f>
        <v/>
      </c>
      <c r="N12" t="s">
        <v>25</v>
      </c>
    </row>
    <row r="13" spans="1:14" x14ac:dyDescent="0.3">
      <c r="A13" t="s">
        <v>12</v>
      </c>
      <c r="B13">
        <v>12</v>
      </c>
      <c r="C13" t="s">
        <v>29</v>
      </c>
      <c r="D13">
        <v>38</v>
      </c>
      <c r="E13">
        <v>13</v>
      </c>
      <c r="F13">
        <v>10</v>
      </c>
      <c r="G13">
        <v>15</v>
      </c>
      <c r="H13">
        <v>47</v>
      </c>
      <c r="I13">
        <v>54</v>
      </c>
      <c r="J13">
        <v>-7</v>
      </c>
      <c r="L13">
        <v>49</v>
      </c>
      <c r="M13" t="str">
        <f>IF(Table13[[#This Row],[Pos]]&lt;=4,"1-4",IF(Table13[[#This Row],[Pos]]&gt;=18,"18-20",""))</f>
        <v/>
      </c>
      <c r="N13" t="s">
        <v>23</v>
      </c>
    </row>
    <row r="14" spans="1:14" x14ac:dyDescent="0.3">
      <c r="A14" t="s">
        <v>12</v>
      </c>
      <c r="B14">
        <v>13</v>
      </c>
      <c r="C14" t="s">
        <v>30</v>
      </c>
      <c r="D14">
        <v>38</v>
      </c>
      <c r="E14">
        <v>14</v>
      </c>
      <c r="F14">
        <v>6</v>
      </c>
      <c r="G14">
        <v>18</v>
      </c>
      <c r="H14">
        <v>39</v>
      </c>
      <c r="I14">
        <v>51</v>
      </c>
      <c r="J14">
        <v>-12</v>
      </c>
      <c r="L14">
        <v>48</v>
      </c>
      <c r="M14" t="str">
        <f>IF(Table13[[#This Row],[Pos]]&lt;=4,"1-4",IF(Table13[[#This Row],[Pos]]&gt;=18,"18-20",""))</f>
        <v/>
      </c>
      <c r="N14" t="s">
        <v>23</v>
      </c>
    </row>
    <row r="15" spans="1:14" x14ac:dyDescent="0.3">
      <c r="A15" t="s">
        <v>12</v>
      </c>
      <c r="B15">
        <v>14</v>
      </c>
      <c r="C15" t="s">
        <v>31</v>
      </c>
      <c r="D15">
        <v>38</v>
      </c>
      <c r="E15">
        <v>9</v>
      </c>
      <c r="F15">
        <v>15</v>
      </c>
      <c r="G15">
        <v>14</v>
      </c>
      <c r="H15">
        <v>44</v>
      </c>
      <c r="I15">
        <v>44</v>
      </c>
      <c r="J15">
        <v>0</v>
      </c>
      <c r="L15">
        <v>42</v>
      </c>
      <c r="M15" t="str">
        <f>IF(Table13[[#This Row],[Pos]]&lt;=4,"1-4",IF(Table13[[#This Row],[Pos]]&gt;=18,"18-20",""))</f>
        <v/>
      </c>
      <c r="N15" t="s">
        <v>23</v>
      </c>
    </row>
    <row r="16" spans="1:14" x14ac:dyDescent="0.3">
      <c r="A16" t="s">
        <v>12</v>
      </c>
      <c r="B16">
        <v>15</v>
      </c>
      <c r="C16" t="s">
        <v>32</v>
      </c>
      <c r="D16">
        <v>38</v>
      </c>
      <c r="E16">
        <v>10</v>
      </c>
      <c r="F16">
        <v>12</v>
      </c>
      <c r="G16">
        <v>16</v>
      </c>
      <c r="H16">
        <v>45</v>
      </c>
      <c r="I16">
        <v>50</v>
      </c>
      <c r="J16">
        <v>-5</v>
      </c>
      <c r="L16">
        <v>42</v>
      </c>
      <c r="M16" t="str">
        <f>IF(Table13[[#This Row],[Pos]]&lt;=4,"1-4",IF(Table13[[#This Row],[Pos]]&gt;=18,"18-20",""))</f>
        <v/>
      </c>
      <c r="N16" t="s">
        <v>23</v>
      </c>
    </row>
    <row r="17" spans="1:14" x14ac:dyDescent="0.3">
      <c r="A17" t="s">
        <v>12</v>
      </c>
      <c r="B17">
        <v>16</v>
      </c>
      <c r="C17" t="s">
        <v>33</v>
      </c>
      <c r="D17">
        <v>38</v>
      </c>
      <c r="E17">
        <v>11</v>
      </c>
      <c r="F17">
        <v>9</v>
      </c>
      <c r="G17">
        <v>18</v>
      </c>
      <c r="H17">
        <v>45</v>
      </c>
      <c r="I17">
        <v>59</v>
      </c>
      <c r="J17">
        <v>-14</v>
      </c>
      <c r="L17">
        <v>42</v>
      </c>
      <c r="M17" t="str">
        <f>IF(Table13[[#This Row],[Pos]]&lt;=4,"1-4",IF(Table13[[#This Row],[Pos]]&gt;=18,"18-20",""))</f>
        <v/>
      </c>
      <c r="N17" t="s">
        <v>23</v>
      </c>
    </row>
    <row r="18" spans="1:14" x14ac:dyDescent="0.3">
      <c r="A18" t="s">
        <v>12</v>
      </c>
      <c r="B18">
        <v>17</v>
      </c>
      <c r="C18" t="s">
        <v>34</v>
      </c>
      <c r="D18">
        <v>38</v>
      </c>
      <c r="E18">
        <v>10</v>
      </c>
      <c r="F18">
        <v>12</v>
      </c>
      <c r="G18">
        <v>16</v>
      </c>
      <c r="H18">
        <v>37</v>
      </c>
      <c r="I18">
        <v>59</v>
      </c>
      <c r="J18">
        <v>-22</v>
      </c>
      <c r="L18">
        <v>42</v>
      </c>
      <c r="M18" t="str">
        <f>IF(Table13[[#This Row],[Pos]]&lt;=4,"1-4",IF(Table13[[#This Row],[Pos]]&gt;=18,"18-20",""))</f>
        <v/>
      </c>
      <c r="N18" t="s">
        <v>23</v>
      </c>
    </row>
    <row r="19" spans="1:14" x14ac:dyDescent="0.3">
      <c r="A19" t="s">
        <v>12</v>
      </c>
      <c r="B19">
        <v>18</v>
      </c>
      <c r="C19" t="s">
        <v>35</v>
      </c>
      <c r="D19">
        <v>38</v>
      </c>
      <c r="E19">
        <v>8</v>
      </c>
      <c r="F19">
        <v>10</v>
      </c>
      <c r="G19">
        <v>20</v>
      </c>
      <c r="H19">
        <v>41</v>
      </c>
      <c r="I19">
        <v>65</v>
      </c>
      <c r="J19">
        <v>-24</v>
      </c>
      <c r="L19">
        <v>34</v>
      </c>
      <c r="M19" t="str">
        <f>IF(Table13[[#This Row],[Pos]]&lt;=4,"1-4",IF(Table13[[#This Row],[Pos]]&gt;=18,"18-20",""))</f>
        <v>18-20</v>
      </c>
      <c r="N19" t="s">
        <v>36</v>
      </c>
    </row>
    <row r="20" spans="1:14" x14ac:dyDescent="0.3">
      <c r="A20" t="s">
        <v>12</v>
      </c>
      <c r="B20">
        <v>19</v>
      </c>
      <c r="C20" t="s">
        <v>37</v>
      </c>
      <c r="D20">
        <v>38</v>
      </c>
      <c r="E20">
        <v>8</v>
      </c>
      <c r="F20">
        <v>10</v>
      </c>
      <c r="G20">
        <v>20</v>
      </c>
      <c r="H20">
        <v>36</v>
      </c>
      <c r="I20">
        <v>63</v>
      </c>
      <c r="J20">
        <v>-27</v>
      </c>
      <c r="L20">
        <v>34</v>
      </c>
      <c r="M20" t="str">
        <f>IF(Table13[[#This Row],[Pos]]&lt;=4,"1-4",IF(Table13[[#This Row],[Pos]]&gt;=18,"18-20",""))</f>
        <v>18-20</v>
      </c>
      <c r="N20" t="s">
        <v>36</v>
      </c>
    </row>
    <row r="21" spans="1:14" x14ac:dyDescent="0.3">
      <c r="A21" t="s">
        <v>12</v>
      </c>
      <c r="B21">
        <v>20</v>
      </c>
      <c r="C21" t="s">
        <v>38</v>
      </c>
      <c r="D21">
        <v>38</v>
      </c>
      <c r="E21">
        <v>5</v>
      </c>
      <c r="F21">
        <v>11</v>
      </c>
      <c r="G21">
        <v>22</v>
      </c>
      <c r="H21">
        <v>30</v>
      </c>
      <c r="I21">
        <v>70</v>
      </c>
      <c r="J21">
        <v>-40</v>
      </c>
      <c r="L21">
        <v>26</v>
      </c>
      <c r="M21" t="str">
        <f>IF(Table13[[#This Row],[Pos]]&lt;=4,"1-4",IF(Table13[[#This Row],[Pos]]&gt;=18,"18-20",""))</f>
        <v>18-20</v>
      </c>
      <c r="N21" t="s">
        <v>36</v>
      </c>
    </row>
    <row r="22" spans="1:14" x14ac:dyDescent="0.3">
      <c r="A22" t="s">
        <v>39</v>
      </c>
      <c r="B22">
        <v>1</v>
      </c>
      <c r="C22" t="s">
        <v>15</v>
      </c>
      <c r="D22">
        <v>38</v>
      </c>
      <c r="E22">
        <v>26</v>
      </c>
      <c r="F22">
        <v>9</v>
      </c>
      <c r="G22">
        <v>3</v>
      </c>
      <c r="H22">
        <v>79</v>
      </c>
      <c r="I22">
        <v>36</v>
      </c>
      <c r="J22">
        <v>43</v>
      </c>
      <c r="L22">
        <v>87</v>
      </c>
      <c r="M22" t="str">
        <f>IF(Table13[[#This Row],[Pos]]&lt;=4,"1-4",IF(Table13[[#This Row],[Pos]]&gt;=18,"18-20",""))</f>
        <v>1-4</v>
      </c>
      <c r="N22" t="s">
        <v>14</v>
      </c>
    </row>
    <row r="23" spans="1:14" x14ac:dyDescent="0.3">
      <c r="A23" t="s">
        <v>39</v>
      </c>
      <c r="B23">
        <v>2</v>
      </c>
      <c r="C23" t="s">
        <v>16</v>
      </c>
      <c r="D23">
        <v>38</v>
      </c>
      <c r="E23">
        <v>24</v>
      </c>
      <c r="F23">
        <v>8</v>
      </c>
      <c r="G23">
        <v>6</v>
      </c>
      <c r="H23">
        <v>67</v>
      </c>
      <c r="I23">
        <v>30</v>
      </c>
      <c r="J23">
        <v>37</v>
      </c>
      <c r="L23">
        <v>80</v>
      </c>
      <c r="M23" t="str">
        <f>IF(Table13[[#This Row],[Pos]]&lt;=4,"1-4",IF(Table13[[#This Row],[Pos]]&gt;=18,"18-20",""))</f>
        <v>1-4</v>
      </c>
      <c r="N23" t="s">
        <v>14</v>
      </c>
    </row>
    <row r="24" spans="1:14" x14ac:dyDescent="0.3">
      <c r="A24" t="s">
        <v>39</v>
      </c>
      <c r="B24">
        <v>3</v>
      </c>
      <c r="C24" t="s">
        <v>13</v>
      </c>
      <c r="D24">
        <v>38</v>
      </c>
      <c r="E24">
        <v>24</v>
      </c>
      <c r="F24">
        <v>5</v>
      </c>
      <c r="G24">
        <v>9</v>
      </c>
      <c r="H24">
        <v>87</v>
      </c>
      <c r="I24">
        <v>45</v>
      </c>
      <c r="J24">
        <v>42</v>
      </c>
      <c r="L24">
        <v>77</v>
      </c>
      <c r="M24" t="str">
        <f>IF(Table13[[#This Row],[Pos]]&lt;=4,"1-4",IF(Table13[[#This Row],[Pos]]&gt;=18,"18-20",""))</f>
        <v>1-4</v>
      </c>
      <c r="N24" t="s">
        <v>40</v>
      </c>
    </row>
    <row r="25" spans="1:14" x14ac:dyDescent="0.3">
      <c r="A25" t="s">
        <v>39</v>
      </c>
      <c r="B25">
        <v>4</v>
      </c>
      <c r="C25" t="s">
        <v>28</v>
      </c>
      <c r="D25">
        <v>38</v>
      </c>
      <c r="E25">
        <v>21</v>
      </c>
      <c r="F25">
        <v>8</v>
      </c>
      <c r="G25">
        <v>9</v>
      </c>
      <c r="H25">
        <v>74</v>
      </c>
      <c r="I25">
        <v>52</v>
      </c>
      <c r="J25">
        <v>22</v>
      </c>
      <c r="L25">
        <v>71</v>
      </c>
      <c r="M25" t="str">
        <f>IF(Table13[[#This Row],[Pos]]&lt;=4,"1-4",IF(Table13[[#This Row],[Pos]]&gt;=18,"18-20",""))</f>
        <v>1-4</v>
      </c>
      <c r="N25" t="s">
        <v>40</v>
      </c>
    </row>
    <row r="26" spans="1:14" x14ac:dyDescent="0.3">
      <c r="A26" t="s">
        <v>39</v>
      </c>
      <c r="B26">
        <v>5</v>
      </c>
      <c r="C26" t="s">
        <v>18</v>
      </c>
      <c r="D26">
        <v>38</v>
      </c>
      <c r="E26">
        <v>18</v>
      </c>
      <c r="F26">
        <v>12</v>
      </c>
      <c r="G26">
        <v>8</v>
      </c>
      <c r="H26">
        <v>53</v>
      </c>
      <c r="I26">
        <v>37</v>
      </c>
      <c r="J26">
        <v>16</v>
      </c>
      <c r="L26">
        <v>66</v>
      </c>
      <c r="M26" t="str">
        <f>IF(Table13[[#This Row],[Pos]]&lt;=4,"1-4",IF(Table13[[#This Row],[Pos]]&gt;=18,"18-20",""))</f>
        <v/>
      </c>
      <c r="N26" t="s">
        <v>41</v>
      </c>
    </row>
    <row r="27" spans="1:14" x14ac:dyDescent="0.3">
      <c r="A27" t="s">
        <v>39</v>
      </c>
      <c r="B27">
        <v>6</v>
      </c>
      <c r="C27" t="s">
        <v>21</v>
      </c>
      <c r="D27">
        <v>38</v>
      </c>
      <c r="E27">
        <v>17</v>
      </c>
      <c r="F27">
        <v>13</v>
      </c>
      <c r="G27">
        <v>8</v>
      </c>
      <c r="H27">
        <v>66</v>
      </c>
      <c r="I27">
        <v>38</v>
      </c>
      <c r="J27">
        <v>28</v>
      </c>
      <c r="L27">
        <v>64</v>
      </c>
      <c r="M27" t="str">
        <f>IF(Table13[[#This Row],[Pos]]&lt;=4,"1-4",IF(Table13[[#This Row],[Pos]]&gt;=18,"18-20",""))</f>
        <v/>
      </c>
      <c r="N27" t="s">
        <v>41</v>
      </c>
    </row>
    <row r="28" spans="1:14" x14ac:dyDescent="0.3">
      <c r="A28" t="s">
        <v>39</v>
      </c>
      <c r="B28">
        <v>7</v>
      </c>
      <c r="C28" t="s">
        <v>32</v>
      </c>
      <c r="D28">
        <v>38</v>
      </c>
      <c r="E28">
        <v>15</v>
      </c>
      <c r="F28">
        <v>8</v>
      </c>
      <c r="G28">
        <v>15</v>
      </c>
      <c r="H28">
        <v>48</v>
      </c>
      <c r="I28">
        <v>57</v>
      </c>
      <c r="J28">
        <v>-9</v>
      </c>
      <c r="L28">
        <v>53</v>
      </c>
      <c r="M28" t="str">
        <f>IF(Table13[[#This Row],[Pos]]&lt;=4,"1-4",IF(Table13[[#This Row],[Pos]]&gt;=18,"18-20",""))</f>
        <v/>
      </c>
      <c r="N28" t="s">
        <v>23</v>
      </c>
    </row>
    <row r="29" spans="1:14" x14ac:dyDescent="0.3">
      <c r="A29" t="s">
        <v>39</v>
      </c>
      <c r="B29">
        <v>8</v>
      </c>
      <c r="C29" t="s">
        <v>24</v>
      </c>
      <c r="D29">
        <v>38</v>
      </c>
      <c r="E29">
        <v>12</v>
      </c>
      <c r="F29">
        <v>14</v>
      </c>
      <c r="G29">
        <v>12</v>
      </c>
      <c r="H29">
        <v>46</v>
      </c>
      <c r="I29">
        <v>47</v>
      </c>
      <c r="J29">
        <v>-1</v>
      </c>
      <c r="L29">
        <v>50</v>
      </c>
      <c r="M29" t="str">
        <f>IF(Table13[[#This Row],[Pos]]&lt;=4,"1-4",IF(Table13[[#This Row],[Pos]]&gt;=18,"18-20",""))</f>
        <v/>
      </c>
      <c r="N29" t="s">
        <v>25</v>
      </c>
    </row>
    <row r="30" spans="1:14" x14ac:dyDescent="0.3">
      <c r="A30" t="s">
        <v>39</v>
      </c>
      <c r="B30">
        <v>9</v>
      </c>
      <c r="C30" t="s">
        <v>29</v>
      </c>
      <c r="D30">
        <v>38</v>
      </c>
      <c r="E30">
        <v>14</v>
      </c>
      <c r="F30">
        <v>8</v>
      </c>
      <c r="G30">
        <v>16</v>
      </c>
      <c r="H30">
        <v>49</v>
      </c>
      <c r="I30">
        <v>53</v>
      </c>
      <c r="J30">
        <v>-4</v>
      </c>
      <c r="L30">
        <v>50</v>
      </c>
      <c r="M30" t="str">
        <f>IF(Table13[[#This Row],[Pos]]&lt;=4,"1-4",IF(Table13[[#This Row],[Pos]]&gt;=18,"18-20",""))</f>
        <v/>
      </c>
      <c r="N30" t="s">
        <v>23</v>
      </c>
    </row>
    <row r="31" spans="1:14" x14ac:dyDescent="0.3">
      <c r="A31" t="s">
        <v>39</v>
      </c>
      <c r="B31">
        <v>10</v>
      </c>
      <c r="C31" t="s">
        <v>42</v>
      </c>
      <c r="D31">
        <v>38</v>
      </c>
      <c r="E31">
        <v>12</v>
      </c>
      <c r="F31">
        <v>10</v>
      </c>
      <c r="G31">
        <v>16</v>
      </c>
      <c r="H31">
        <v>55</v>
      </c>
      <c r="I31">
        <v>51</v>
      </c>
      <c r="J31">
        <v>4</v>
      </c>
      <c r="L31">
        <v>46</v>
      </c>
      <c r="M31" t="str">
        <f>IF(Table13[[#This Row],[Pos]]&lt;=4,"1-4",IF(Table13[[#This Row],[Pos]]&gt;=18,"18-20",""))</f>
        <v/>
      </c>
      <c r="N31" t="s">
        <v>43</v>
      </c>
    </row>
    <row r="32" spans="1:14" x14ac:dyDescent="0.3">
      <c r="A32" t="s">
        <v>39</v>
      </c>
      <c r="B32">
        <v>11</v>
      </c>
      <c r="C32" t="s">
        <v>27</v>
      </c>
      <c r="D32">
        <v>38</v>
      </c>
      <c r="E32">
        <v>12</v>
      </c>
      <c r="F32">
        <v>9</v>
      </c>
      <c r="G32">
        <v>17</v>
      </c>
      <c r="H32">
        <v>46</v>
      </c>
      <c r="I32">
        <v>54</v>
      </c>
      <c r="J32">
        <v>-8</v>
      </c>
      <c r="L32">
        <v>45</v>
      </c>
      <c r="M32" t="str">
        <f>IF(Table13[[#This Row],[Pos]]&lt;=4,"1-4",IF(Table13[[#This Row],[Pos]]&gt;=18,"18-20",""))</f>
        <v/>
      </c>
      <c r="N32" t="s">
        <v>23</v>
      </c>
    </row>
    <row r="33" spans="1:14" x14ac:dyDescent="0.3">
      <c r="A33" t="s">
        <v>39</v>
      </c>
      <c r="B33">
        <v>12</v>
      </c>
      <c r="C33" t="s">
        <v>31</v>
      </c>
      <c r="D33">
        <v>38</v>
      </c>
      <c r="E33">
        <v>12</v>
      </c>
      <c r="F33">
        <v>9</v>
      </c>
      <c r="G33">
        <v>17</v>
      </c>
      <c r="H33">
        <v>35</v>
      </c>
      <c r="I33">
        <v>47</v>
      </c>
      <c r="J33">
        <v>-12</v>
      </c>
      <c r="L33">
        <v>45</v>
      </c>
      <c r="M33" t="str">
        <f>IF(Table13[[#This Row],[Pos]]&lt;=4,"1-4",IF(Table13[[#This Row],[Pos]]&gt;=18,"18-20",""))</f>
        <v/>
      </c>
      <c r="N33" t="s">
        <v>23</v>
      </c>
    </row>
    <row r="34" spans="1:14" x14ac:dyDescent="0.3">
      <c r="A34" t="s">
        <v>39</v>
      </c>
      <c r="B34">
        <v>13</v>
      </c>
      <c r="C34" t="s">
        <v>44</v>
      </c>
      <c r="D34">
        <v>38</v>
      </c>
      <c r="E34">
        <v>10</v>
      </c>
      <c r="F34">
        <v>14</v>
      </c>
      <c r="G34">
        <v>14</v>
      </c>
      <c r="H34">
        <v>36</v>
      </c>
      <c r="I34">
        <v>44</v>
      </c>
      <c r="J34">
        <v>-8</v>
      </c>
      <c r="L34">
        <v>44</v>
      </c>
      <c r="M34" t="str">
        <f>IF(Table13[[#This Row],[Pos]]&lt;=4,"1-4",IF(Table13[[#This Row],[Pos]]&gt;=18,"18-20",""))</f>
        <v/>
      </c>
      <c r="N34" t="s">
        <v>45</v>
      </c>
    </row>
    <row r="35" spans="1:14" x14ac:dyDescent="0.3">
      <c r="A35" t="s">
        <v>39</v>
      </c>
      <c r="B35">
        <v>14</v>
      </c>
      <c r="C35" t="s">
        <v>26</v>
      </c>
      <c r="D35">
        <v>38</v>
      </c>
      <c r="E35">
        <v>10</v>
      </c>
      <c r="F35">
        <v>14</v>
      </c>
      <c r="G35">
        <v>14</v>
      </c>
      <c r="H35">
        <v>38</v>
      </c>
      <c r="I35">
        <v>49</v>
      </c>
      <c r="J35">
        <v>-11</v>
      </c>
      <c r="L35">
        <v>44</v>
      </c>
      <c r="M35" t="str">
        <f>IF(Table13[[#This Row],[Pos]]&lt;=4,"1-4",IF(Table13[[#This Row],[Pos]]&gt;=18,"18-20",""))</f>
        <v/>
      </c>
      <c r="N35" t="s">
        <v>23</v>
      </c>
    </row>
    <row r="36" spans="1:14" x14ac:dyDescent="0.3">
      <c r="A36" t="s">
        <v>39</v>
      </c>
      <c r="B36">
        <v>15</v>
      </c>
      <c r="C36" t="s">
        <v>33</v>
      </c>
      <c r="D36">
        <v>38</v>
      </c>
      <c r="E36">
        <v>11</v>
      </c>
      <c r="F36">
        <v>10</v>
      </c>
      <c r="G36">
        <v>17</v>
      </c>
      <c r="H36">
        <v>45</v>
      </c>
      <c r="I36">
        <v>57</v>
      </c>
      <c r="J36">
        <v>-12</v>
      </c>
      <c r="L36">
        <v>43</v>
      </c>
      <c r="M36" t="str">
        <f>IF(Table13[[#This Row],[Pos]]&lt;=4,"1-4",IF(Table13[[#This Row],[Pos]]&gt;=18,"18-20",""))</f>
        <v/>
      </c>
      <c r="N36" t="s">
        <v>23</v>
      </c>
    </row>
    <row r="37" spans="1:14" x14ac:dyDescent="0.3">
      <c r="A37" t="s">
        <v>39</v>
      </c>
      <c r="B37">
        <v>16</v>
      </c>
      <c r="C37" t="s">
        <v>46</v>
      </c>
      <c r="D37">
        <v>38</v>
      </c>
      <c r="E37">
        <v>9</v>
      </c>
      <c r="F37">
        <v>13</v>
      </c>
      <c r="G37">
        <v>16</v>
      </c>
      <c r="H37">
        <v>44</v>
      </c>
      <c r="I37">
        <v>62</v>
      </c>
      <c r="J37">
        <v>-18</v>
      </c>
      <c r="L37">
        <v>40</v>
      </c>
      <c r="M37" t="str">
        <f>IF(Table13[[#This Row],[Pos]]&lt;=4,"1-4",IF(Table13[[#This Row],[Pos]]&gt;=18,"18-20",""))</f>
        <v/>
      </c>
      <c r="N37" t="s">
        <v>23</v>
      </c>
    </row>
    <row r="38" spans="1:14" x14ac:dyDescent="0.3">
      <c r="A38" t="s">
        <v>39</v>
      </c>
      <c r="B38">
        <v>17</v>
      </c>
      <c r="C38" t="s">
        <v>22</v>
      </c>
      <c r="D38">
        <v>38</v>
      </c>
      <c r="E38">
        <v>10</v>
      </c>
      <c r="F38">
        <v>10</v>
      </c>
      <c r="G38">
        <v>18</v>
      </c>
      <c r="H38">
        <v>29</v>
      </c>
      <c r="I38">
        <v>51</v>
      </c>
      <c r="J38">
        <v>-22</v>
      </c>
      <c r="L38">
        <v>40</v>
      </c>
      <c r="M38" t="str">
        <f>IF(Table13[[#This Row],[Pos]]&lt;=4,"1-4",IF(Table13[[#This Row],[Pos]]&gt;=18,"18-20",""))</f>
        <v/>
      </c>
      <c r="N38" t="s">
        <v>23</v>
      </c>
    </row>
    <row r="39" spans="1:14" x14ac:dyDescent="0.3">
      <c r="A39" t="s">
        <v>39</v>
      </c>
      <c r="B39">
        <v>18</v>
      </c>
      <c r="C39" t="s">
        <v>20</v>
      </c>
      <c r="D39">
        <v>38</v>
      </c>
      <c r="E39">
        <v>9</v>
      </c>
      <c r="F39">
        <v>9</v>
      </c>
      <c r="G39">
        <v>20</v>
      </c>
      <c r="H39">
        <v>41</v>
      </c>
      <c r="I39">
        <v>64</v>
      </c>
      <c r="J39">
        <v>-23</v>
      </c>
      <c r="L39">
        <v>36</v>
      </c>
      <c r="M39" t="str">
        <f>IF(Table13[[#This Row],[Pos]]&lt;=4,"1-4",IF(Table13[[#This Row],[Pos]]&gt;=18,"18-20",""))</f>
        <v>18-20</v>
      </c>
      <c r="N39" t="s">
        <v>47</v>
      </c>
    </row>
    <row r="40" spans="1:14" x14ac:dyDescent="0.3">
      <c r="A40" t="s">
        <v>39</v>
      </c>
      <c r="B40">
        <v>19</v>
      </c>
      <c r="C40" t="s">
        <v>34</v>
      </c>
      <c r="D40">
        <v>38</v>
      </c>
      <c r="E40">
        <v>8</v>
      </c>
      <c r="F40">
        <v>6</v>
      </c>
      <c r="G40">
        <v>24</v>
      </c>
      <c r="H40">
        <v>33</v>
      </c>
      <c r="I40">
        <v>63</v>
      </c>
      <c r="J40">
        <v>-30</v>
      </c>
      <c r="L40">
        <v>30</v>
      </c>
      <c r="M40" t="str">
        <f>IF(Table13[[#This Row],[Pos]]&lt;=4,"1-4",IF(Table13[[#This Row],[Pos]]&gt;=18,"18-20",""))</f>
        <v>18-20</v>
      </c>
      <c r="N40" t="s">
        <v>36</v>
      </c>
    </row>
    <row r="41" spans="1:14" x14ac:dyDescent="0.3">
      <c r="A41" t="s">
        <v>39</v>
      </c>
      <c r="B41">
        <v>20</v>
      </c>
      <c r="C41" t="s">
        <v>30</v>
      </c>
      <c r="D41">
        <v>38</v>
      </c>
      <c r="E41">
        <v>5</v>
      </c>
      <c r="F41">
        <v>13</v>
      </c>
      <c r="G41">
        <v>20</v>
      </c>
      <c r="H41">
        <v>30</v>
      </c>
      <c r="I41">
        <v>64</v>
      </c>
      <c r="J41">
        <v>-34</v>
      </c>
      <c r="L41">
        <v>28</v>
      </c>
      <c r="M41" t="str">
        <f>IF(Table13[[#This Row],[Pos]]&lt;=4,"1-4",IF(Table13[[#This Row],[Pos]]&gt;=18,"18-20",""))</f>
        <v>18-20</v>
      </c>
      <c r="N41" t="s">
        <v>36</v>
      </c>
    </row>
    <row r="42" spans="1:14" x14ac:dyDescent="0.3">
      <c r="A42" t="s">
        <v>48</v>
      </c>
      <c r="B42">
        <v>1</v>
      </c>
      <c r="C42" t="s">
        <v>13</v>
      </c>
      <c r="D42">
        <v>38</v>
      </c>
      <c r="E42">
        <v>25</v>
      </c>
      <c r="F42">
        <v>8</v>
      </c>
      <c r="G42">
        <v>5</v>
      </c>
      <c r="H42">
        <v>74</v>
      </c>
      <c r="I42">
        <v>34</v>
      </c>
      <c r="J42">
        <v>40</v>
      </c>
      <c r="L42">
        <v>83</v>
      </c>
      <c r="M42" t="str">
        <f>IF(Table13[[#This Row],[Pos]]&lt;=4,"1-4",IF(Table13[[#This Row],[Pos]]&gt;=18,"18-20",""))</f>
        <v>1-4</v>
      </c>
      <c r="N42" t="s">
        <v>49</v>
      </c>
    </row>
    <row r="43" spans="1:14" x14ac:dyDescent="0.3">
      <c r="A43" t="s">
        <v>48</v>
      </c>
      <c r="B43">
        <v>2</v>
      </c>
      <c r="C43" t="s">
        <v>15</v>
      </c>
      <c r="D43">
        <v>38</v>
      </c>
      <c r="E43">
        <v>23</v>
      </c>
      <c r="F43">
        <v>9</v>
      </c>
      <c r="G43">
        <v>6</v>
      </c>
      <c r="H43">
        <v>85</v>
      </c>
      <c r="I43">
        <v>42</v>
      </c>
      <c r="J43">
        <v>43</v>
      </c>
      <c r="L43">
        <v>78</v>
      </c>
      <c r="M43" t="str">
        <f>IF(Table13[[#This Row],[Pos]]&lt;=4,"1-4",IF(Table13[[#This Row],[Pos]]&gt;=18,"18-20",""))</f>
        <v>1-4</v>
      </c>
      <c r="N43" t="s">
        <v>49</v>
      </c>
    </row>
    <row r="44" spans="1:14" x14ac:dyDescent="0.3">
      <c r="A44" t="s">
        <v>48</v>
      </c>
      <c r="B44">
        <v>3</v>
      </c>
      <c r="C44" t="s">
        <v>28</v>
      </c>
      <c r="D44">
        <v>38</v>
      </c>
      <c r="E44">
        <v>21</v>
      </c>
      <c r="F44">
        <v>6</v>
      </c>
      <c r="G44">
        <v>11</v>
      </c>
      <c r="H44">
        <v>63</v>
      </c>
      <c r="I44">
        <v>48</v>
      </c>
      <c r="J44">
        <v>15</v>
      </c>
      <c r="L44">
        <v>69</v>
      </c>
      <c r="M44" t="str">
        <f>IF(Table13[[#This Row],[Pos]]&lt;=4,"1-4",IF(Table13[[#This Row],[Pos]]&gt;=18,"18-20",""))</f>
        <v>1-4</v>
      </c>
      <c r="N44" t="s">
        <v>40</v>
      </c>
    </row>
    <row r="45" spans="1:14" x14ac:dyDescent="0.3">
      <c r="A45" t="s">
        <v>48</v>
      </c>
      <c r="B45">
        <v>4</v>
      </c>
      <c r="C45" t="s">
        <v>21</v>
      </c>
      <c r="D45">
        <v>38</v>
      </c>
      <c r="E45">
        <v>19</v>
      </c>
      <c r="F45">
        <v>10</v>
      </c>
      <c r="G45">
        <v>9</v>
      </c>
      <c r="H45">
        <v>68</v>
      </c>
      <c r="I45">
        <v>38</v>
      </c>
      <c r="J45">
        <v>30</v>
      </c>
      <c r="L45">
        <v>67</v>
      </c>
      <c r="M45" t="str">
        <f>IF(Table13[[#This Row],[Pos]]&lt;=4,"1-4",IF(Table13[[#This Row],[Pos]]&gt;=18,"18-20",""))</f>
        <v>1-4</v>
      </c>
      <c r="N45" t="s">
        <v>40</v>
      </c>
    </row>
    <row r="46" spans="1:14" x14ac:dyDescent="0.3">
      <c r="A46" t="s">
        <v>48</v>
      </c>
      <c r="B46">
        <v>5</v>
      </c>
      <c r="C46" t="s">
        <v>16</v>
      </c>
      <c r="D46">
        <v>38</v>
      </c>
      <c r="E46">
        <v>18</v>
      </c>
      <c r="F46">
        <v>10</v>
      </c>
      <c r="G46">
        <v>10</v>
      </c>
      <c r="H46">
        <v>61</v>
      </c>
      <c r="I46">
        <v>41</v>
      </c>
      <c r="J46">
        <v>20</v>
      </c>
      <c r="L46">
        <v>64</v>
      </c>
      <c r="M46" t="str">
        <f>IF(Table13[[#This Row],[Pos]]&lt;=4,"1-4",IF(Table13[[#This Row],[Pos]]&gt;=18,"18-20",""))</f>
        <v/>
      </c>
      <c r="N46" t="s">
        <v>19</v>
      </c>
    </row>
    <row r="47" spans="1:14" x14ac:dyDescent="0.3">
      <c r="A47" t="s">
        <v>48</v>
      </c>
      <c r="B47">
        <v>6</v>
      </c>
      <c r="C47" t="s">
        <v>42</v>
      </c>
      <c r="D47">
        <v>38</v>
      </c>
      <c r="E47">
        <v>16</v>
      </c>
      <c r="F47">
        <v>12</v>
      </c>
      <c r="G47">
        <v>10</v>
      </c>
      <c r="H47">
        <v>52</v>
      </c>
      <c r="I47">
        <v>43</v>
      </c>
      <c r="J47">
        <v>9</v>
      </c>
      <c r="L47">
        <v>60</v>
      </c>
      <c r="M47" t="str">
        <f>IF(Table13[[#This Row],[Pos]]&lt;=4,"1-4",IF(Table13[[#This Row],[Pos]]&gt;=18,"18-20",""))</f>
        <v/>
      </c>
      <c r="N47" t="s">
        <v>19</v>
      </c>
    </row>
    <row r="48" spans="1:14" x14ac:dyDescent="0.3">
      <c r="A48" t="s">
        <v>48</v>
      </c>
      <c r="B48">
        <v>7</v>
      </c>
      <c r="C48" t="s">
        <v>33</v>
      </c>
      <c r="D48">
        <v>38</v>
      </c>
      <c r="E48">
        <v>17</v>
      </c>
      <c r="F48">
        <v>8</v>
      </c>
      <c r="G48">
        <v>13</v>
      </c>
      <c r="H48">
        <v>48</v>
      </c>
      <c r="I48">
        <v>49</v>
      </c>
      <c r="J48">
        <v>-1</v>
      </c>
      <c r="L48">
        <v>59</v>
      </c>
      <c r="M48" t="str">
        <f>IF(Table13[[#This Row],[Pos]]&lt;=4,"1-4",IF(Table13[[#This Row],[Pos]]&gt;=18,"18-20",""))</f>
        <v/>
      </c>
      <c r="N48" t="s">
        <v>23</v>
      </c>
    </row>
    <row r="49" spans="1:14" x14ac:dyDescent="0.3">
      <c r="A49" t="s">
        <v>48</v>
      </c>
      <c r="B49">
        <v>8</v>
      </c>
      <c r="C49" t="s">
        <v>27</v>
      </c>
      <c r="D49">
        <v>38</v>
      </c>
      <c r="E49">
        <v>13</v>
      </c>
      <c r="F49">
        <v>13</v>
      </c>
      <c r="G49">
        <v>12</v>
      </c>
      <c r="H49">
        <v>43</v>
      </c>
      <c r="I49">
        <v>46</v>
      </c>
      <c r="J49">
        <v>-3</v>
      </c>
      <c r="L49">
        <v>52</v>
      </c>
      <c r="M49" t="str">
        <f>IF(Table13[[#This Row],[Pos]]&lt;=4,"1-4",IF(Table13[[#This Row],[Pos]]&gt;=18,"18-20",""))</f>
        <v/>
      </c>
      <c r="N49" t="s">
        <v>41</v>
      </c>
    </row>
    <row r="50" spans="1:14" x14ac:dyDescent="0.3">
      <c r="A50" t="s">
        <v>48</v>
      </c>
      <c r="B50">
        <v>9</v>
      </c>
      <c r="C50" t="s">
        <v>35</v>
      </c>
      <c r="D50">
        <v>38</v>
      </c>
      <c r="E50">
        <v>15</v>
      </c>
      <c r="F50">
        <v>6</v>
      </c>
      <c r="G50">
        <v>17</v>
      </c>
      <c r="H50">
        <v>47</v>
      </c>
      <c r="I50">
        <v>54</v>
      </c>
      <c r="J50">
        <v>-7</v>
      </c>
      <c r="L50">
        <v>51</v>
      </c>
      <c r="M50" t="str">
        <f>IF(Table13[[#This Row],[Pos]]&lt;=4,"1-4",IF(Table13[[#This Row],[Pos]]&gt;=18,"18-20",""))</f>
        <v/>
      </c>
      <c r="N50" t="s">
        <v>50</v>
      </c>
    </row>
    <row r="51" spans="1:14" x14ac:dyDescent="0.3">
      <c r="A51" t="s">
        <v>48</v>
      </c>
      <c r="B51">
        <v>10</v>
      </c>
      <c r="C51" t="s">
        <v>29</v>
      </c>
      <c r="D51">
        <v>38</v>
      </c>
      <c r="E51">
        <v>14</v>
      </c>
      <c r="F51">
        <v>8</v>
      </c>
      <c r="G51">
        <v>16</v>
      </c>
      <c r="H51">
        <v>51</v>
      </c>
      <c r="I51">
        <v>62</v>
      </c>
      <c r="J51">
        <v>-11</v>
      </c>
      <c r="L51">
        <v>50</v>
      </c>
      <c r="M51" t="str">
        <f>IF(Table13[[#This Row],[Pos]]&lt;=4,"1-4",IF(Table13[[#This Row],[Pos]]&gt;=18,"18-20",""))</f>
        <v/>
      </c>
      <c r="N51" t="s">
        <v>23</v>
      </c>
    </row>
    <row r="52" spans="1:14" x14ac:dyDescent="0.3">
      <c r="A52" t="s">
        <v>48</v>
      </c>
      <c r="B52">
        <v>11</v>
      </c>
      <c r="C52" t="s">
        <v>31</v>
      </c>
      <c r="D52">
        <v>38</v>
      </c>
      <c r="E52">
        <v>13</v>
      </c>
      <c r="F52">
        <v>10</v>
      </c>
      <c r="G52">
        <v>15</v>
      </c>
      <c r="H52">
        <v>48</v>
      </c>
      <c r="I52">
        <v>44</v>
      </c>
      <c r="J52">
        <v>4</v>
      </c>
      <c r="L52">
        <v>49</v>
      </c>
      <c r="M52" t="str">
        <f>IF(Table13[[#This Row],[Pos]]&lt;=4,"1-4",IF(Table13[[#This Row],[Pos]]&gt;=18,"18-20",""))</f>
        <v/>
      </c>
      <c r="N52" t="s">
        <v>23</v>
      </c>
    </row>
    <row r="53" spans="1:14" x14ac:dyDescent="0.3">
      <c r="A53" t="s">
        <v>48</v>
      </c>
      <c r="B53">
        <v>12</v>
      </c>
      <c r="C53" t="s">
        <v>26</v>
      </c>
      <c r="D53">
        <v>38</v>
      </c>
      <c r="E53">
        <v>14</v>
      </c>
      <c r="F53">
        <v>7</v>
      </c>
      <c r="G53">
        <v>17</v>
      </c>
      <c r="H53">
        <v>45</v>
      </c>
      <c r="I53">
        <v>56</v>
      </c>
      <c r="J53">
        <v>-11</v>
      </c>
      <c r="L53">
        <v>49</v>
      </c>
      <c r="M53" t="str">
        <f>IF(Table13[[#This Row],[Pos]]&lt;=4,"1-4",IF(Table13[[#This Row],[Pos]]&gt;=18,"18-20",""))</f>
        <v/>
      </c>
      <c r="N53" t="s">
        <v>23</v>
      </c>
    </row>
    <row r="54" spans="1:14" x14ac:dyDescent="0.3">
      <c r="A54" t="s">
        <v>48</v>
      </c>
      <c r="B54">
        <v>13</v>
      </c>
      <c r="C54" t="s">
        <v>51</v>
      </c>
      <c r="D54">
        <v>38</v>
      </c>
      <c r="E54">
        <v>13</v>
      </c>
      <c r="F54">
        <v>9</v>
      </c>
      <c r="G54">
        <v>16</v>
      </c>
      <c r="H54">
        <v>41</v>
      </c>
      <c r="I54">
        <v>49</v>
      </c>
      <c r="J54">
        <v>-8</v>
      </c>
      <c r="L54">
        <v>48</v>
      </c>
      <c r="M54" t="str">
        <f>IF(Table13[[#This Row],[Pos]]&lt;=4,"1-4",IF(Table13[[#This Row],[Pos]]&gt;=18,"18-20",""))</f>
        <v/>
      </c>
      <c r="N54" t="s">
        <v>23</v>
      </c>
    </row>
    <row r="55" spans="1:14" x14ac:dyDescent="0.3">
      <c r="A55" t="s">
        <v>48</v>
      </c>
      <c r="B55">
        <v>14</v>
      </c>
      <c r="C55" t="s">
        <v>44</v>
      </c>
      <c r="D55">
        <v>38</v>
      </c>
      <c r="E55">
        <v>13</v>
      </c>
      <c r="F55">
        <v>9</v>
      </c>
      <c r="G55">
        <v>16</v>
      </c>
      <c r="H55">
        <v>41</v>
      </c>
      <c r="I55">
        <v>50</v>
      </c>
      <c r="J55">
        <v>-9</v>
      </c>
      <c r="L55">
        <v>48</v>
      </c>
      <c r="M55" t="str">
        <f>IF(Table13[[#This Row],[Pos]]&lt;=4,"1-4",IF(Table13[[#This Row],[Pos]]&gt;=18,"18-20",""))</f>
        <v/>
      </c>
      <c r="N55" t="s">
        <v>23</v>
      </c>
    </row>
    <row r="56" spans="1:14" x14ac:dyDescent="0.3">
      <c r="A56" t="s">
        <v>48</v>
      </c>
      <c r="B56">
        <v>15</v>
      </c>
      <c r="C56" t="s">
        <v>18</v>
      </c>
      <c r="D56">
        <v>38</v>
      </c>
      <c r="E56">
        <v>14</v>
      </c>
      <c r="F56">
        <v>5</v>
      </c>
      <c r="G56">
        <v>19</v>
      </c>
      <c r="H56">
        <v>58</v>
      </c>
      <c r="I56">
        <v>57</v>
      </c>
      <c r="J56">
        <v>1</v>
      </c>
      <c r="L56">
        <v>47</v>
      </c>
      <c r="M56" t="str">
        <f>IF(Table13[[#This Row],[Pos]]&lt;=4,"1-4",IF(Table13[[#This Row],[Pos]]&gt;=18,"18-20",""))</f>
        <v/>
      </c>
      <c r="N56" t="s">
        <v>23</v>
      </c>
    </row>
    <row r="57" spans="1:14" x14ac:dyDescent="0.3">
      <c r="A57" t="s">
        <v>48</v>
      </c>
      <c r="B57">
        <v>16</v>
      </c>
      <c r="C57" t="s">
        <v>24</v>
      </c>
      <c r="D57">
        <v>38</v>
      </c>
      <c r="E57">
        <v>12</v>
      </c>
      <c r="F57">
        <v>9</v>
      </c>
      <c r="G57">
        <v>17</v>
      </c>
      <c r="H57">
        <v>42</v>
      </c>
      <c r="I57">
        <v>47</v>
      </c>
      <c r="J57">
        <v>-5</v>
      </c>
      <c r="L57">
        <v>45</v>
      </c>
      <c r="M57" t="str">
        <f>IF(Table13[[#This Row],[Pos]]&lt;=4,"1-4",IF(Table13[[#This Row],[Pos]]&gt;=18,"18-20",""))</f>
        <v/>
      </c>
      <c r="N57" t="s">
        <v>23</v>
      </c>
    </row>
    <row r="58" spans="1:14" x14ac:dyDescent="0.3">
      <c r="A58" t="s">
        <v>48</v>
      </c>
      <c r="B58">
        <v>17</v>
      </c>
      <c r="C58" t="s">
        <v>46</v>
      </c>
      <c r="D58">
        <v>38</v>
      </c>
      <c r="E58">
        <v>10</v>
      </c>
      <c r="F58">
        <v>14</v>
      </c>
      <c r="G58">
        <v>14</v>
      </c>
      <c r="H58">
        <v>41</v>
      </c>
      <c r="I58">
        <v>51</v>
      </c>
      <c r="J58">
        <v>-10</v>
      </c>
      <c r="L58">
        <v>44</v>
      </c>
      <c r="M58" t="str">
        <f>IF(Table13[[#This Row],[Pos]]&lt;=4,"1-4",IF(Table13[[#This Row],[Pos]]&gt;=18,"18-20",""))</f>
        <v/>
      </c>
      <c r="N58" t="s">
        <v>23</v>
      </c>
    </row>
    <row r="59" spans="1:14" x14ac:dyDescent="0.3">
      <c r="A59" t="s">
        <v>48</v>
      </c>
      <c r="B59">
        <v>18</v>
      </c>
      <c r="C59" t="s">
        <v>32</v>
      </c>
      <c r="D59">
        <v>38</v>
      </c>
      <c r="E59">
        <v>10</v>
      </c>
      <c r="F59">
        <v>12</v>
      </c>
      <c r="G59">
        <v>16</v>
      </c>
      <c r="H59">
        <v>42</v>
      </c>
      <c r="I59">
        <v>59</v>
      </c>
      <c r="J59">
        <v>-17</v>
      </c>
      <c r="L59">
        <v>42</v>
      </c>
      <c r="M59" t="str">
        <f>IF(Table13[[#This Row],[Pos]]&lt;=4,"1-4",IF(Table13[[#This Row],[Pos]]&gt;=18,"18-20",""))</f>
        <v>18-20</v>
      </c>
      <c r="N59" t="s">
        <v>52</v>
      </c>
    </row>
    <row r="60" spans="1:14" x14ac:dyDescent="0.3">
      <c r="A60" t="s">
        <v>48</v>
      </c>
      <c r="B60">
        <v>19</v>
      </c>
      <c r="C60" t="s">
        <v>53</v>
      </c>
      <c r="D60">
        <v>38</v>
      </c>
      <c r="E60">
        <v>6</v>
      </c>
      <c r="F60">
        <v>8</v>
      </c>
      <c r="G60">
        <v>24</v>
      </c>
      <c r="H60">
        <v>29</v>
      </c>
      <c r="I60">
        <v>65</v>
      </c>
      <c r="J60">
        <v>-36</v>
      </c>
      <c r="L60">
        <v>26</v>
      </c>
      <c r="M60" t="str">
        <f>IF(Table13[[#This Row],[Pos]]&lt;=4,"1-4",IF(Table13[[#This Row],[Pos]]&gt;=18,"18-20",""))</f>
        <v>18-20</v>
      </c>
      <c r="N60" t="s">
        <v>52</v>
      </c>
    </row>
    <row r="61" spans="1:14" x14ac:dyDescent="0.3">
      <c r="A61" t="s">
        <v>48</v>
      </c>
      <c r="B61">
        <v>20</v>
      </c>
      <c r="C61" t="s">
        <v>22</v>
      </c>
      <c r="D61">
        <v>38</v>
      </c>
      <c r="E61">
        <v>4</v>
      </c>
      <c r="F61">
        <v>7</v>
      </c>
      <c r="G61">
        <v>27</v>
      </c>
      <c r="H61">
        <v>21</v>
      </c>
      <c r="I61">
        <v>65</v>
      </c>
      <c r="J61">
        <v>-44</v>
      </c>
      <c r="L61">
        <v>19</v>
      </c>
      <c r="M61" t="str">
        <f>IF(Table13[[#This Row],[Pos]]&lt;=4,"1-4",IF(Table13[[#This Row],[Pos]]&gt;=18,"18-20",""))</f>
        <v>18-20</v>
      </c>
      <c r="N61" t="s">
        <v>52</v>
      </c>
    </row>
    <row r="62" spans="1:14" x14ac:dyDescent="0.3">
      <c r="A62" t="s">
        <v>54</v>
      </c>
      <c r="B62">
        <v>1</v>
      </c>
      <c r="C62" t="s">
        <v>15</v>
      </c>
      <c r="D62">
        <v>38</v>
      </c>
      <c r="E62">
        <v>26</v>
      </c>
      <c r="F62">
        <v>12</v>
      </c>
      <c r="G62">
        <v>0</v>
      </c>
      <c r="H62">
        <v>73</v>
      </c>
      <c r="I62">
        <v>26</v>
      </c>
      <c r="J62">
        <v>47</v>
      </c>
      <c r="L62">
        <v>90</v>
      </c>
      <c r="M62" t="str">
        <f>IF(Table13[[#This Row],[Pos]]&lt;=4,"1-4",IF(Table13[[#This Row],[Pos]]&gt;=18,"18-20",""))</f>
        <v>1-4</v>
      </c>
      <c r="N62" t="s">
        <v>49</v>
      </c>
    </row>
    <row r="63" spans="1:14" x14ac:dyDescent="0.3">
      <c r="A63" t="s">
        <v>54</v>
      </c>
      <c r="B63">
        <v>2</v>
      </c>
      <c r="C63" t="s">
        <v>21</v>
      </c>
      <c r="D63">
        <v>38</v>
      </c>
      <c r="E63">
        <v>24</v>
      </c>
      <c r="F63">
        <v>7</v>
      </c>
      <c r="G63">
        <v>7</v>
      </c>
      <c r="H63">
        <v>67</v>
      </c>
      <c r="I63">
        <v>30</v>
      </c>
      <c r="J63">
        <v>37</v>
      </c>
      <c r="L63">
        <v>79</v>
      </c>
      <c r="M63" t="str">
        <f>IF(Table13[[#This Row],[Pos]]&lt;=4,"1-4",IF(Table13[[#This Row],[Pos]]&gt;=18,"18-20",""))</f>
        <v>1-4</v>
      </c>
      <c r="N63" t="s">
        <v>49</v>
      </c>
    </row>
    <row r="64" spans="1:14" x14ac:dyDescent="0.3">
      <c r="A64" t="s">
        <v>54</v>
      </c>
      <c r="B64">
        <v>3</v>
      </c>
      <c r="C64" t="s">
        <v>13</v>
      </c>
      <c r="D64">
        <v>38</v>
      </c>
      <c r="E64">
        <v>23</v>
      </c>
      <c r="F64">
        <v>6</v>
      </c>
      <c r="G64">
        <v>9</v>
      </c>
      <c r="H64">
        <v>64</v>
      </c>
      <c r="I64">
        <v>35</v>
      </c>
      <c r="J64">
        <v>29</v>
      </c>
      <c r="L64">
        <v>75</v>
      </c>
      <c r="M64" t="str">
        <f>IF(Table13[[#This Row],[Pos]]&lt;=4,"1-4",IF(Table13[[#This Row],[Pos]]&gt;=18,"18-20",""))</f>
        <v>1-4</v>
      </c>
      <c r="N64" t="s">
        <v>17</v>
      </c>
    </row>
    <row r="65" spans="1:14" x14ac:dyDescent="0.3">
      <c r="A65" t="s">
        <v>54</v>
      </c>
      <c r="B65">
        <v>4</v>
      </c>
      <c r="C65" t="s">
        <v>16</v>
      </c>
      <c r="D65">
        <v>38</v>
      </c>
      <c r="E65">
        <v>16</v>
      </c>
      <c r="F65">
        <v>12</v>
      </c>
      <c r="G65">
        <v>10</v>
      </c>
      <c r="H65">
        <v>55</v>
      </c>
      <c r="I65">
        <v>37</v>
      </c>
      <c r="J65">
        <v>18</v>
      </c>
      <c r="L65">
        <v>60</v>
      </c>
      <c r="M65" t="str">
        <f>IF(Table13[[#This Row],[Pos]]&lt;=4,"1-4",IF(Table13[[#This Row],[Pos]]&gt;=18,"18-20",""))</f>
        <v>1-4</v>
      </c>
      <c r="N65" t="s">
        <v>17</v>
      </c>
    </row>
    <row r="66" spans="1:14" x14ac:dyDescent="0.3">
      <c r="A66" t="s">
        <v>54</v>
      </c>
      <c r="B66">
        <v>5</v>
      </c>
      <c r="C66" t="s">
        <v>28</v>
      </c>
      <c r="D66">
        <v>38</v>
      </c>
      <c r="E66">
        <v>13</v>
      </c>
      <c r="F66">
        <v>17</v>
      </c>
      <c r="G66">
        <v>8</v>
      </c>
      <c r="H66">
        <v>52</v>
      </c>
      <c r="I66">
        <v>40</v>
      </c>
      <c r="J66">
        <v>12</v>
      </c>
      <c r="L66">
        <v>56</v>
      </c>
      <c r="M66" t="str">
        <f>IF(Table13[[#This Row],[Pos]]&lt;=4,"1-4",IF(Table13[[#This Row],[Pos]]&gt;=18,"18-20",""))</f>
        <v/>
      </c>
      <c r="N66" t="s">
        <v>55</v>
      </c>
    </row>
    <row r="67" spans="1:14" x14ac:dyDescent="0.3">
      <c r="A67" t="s">
        <v>54</v>
      </c>
      <c r="B67">
        <v>6</v>
      </c>
      <c r="C67" t="s">
        <v>24</v>
      </c>
      <c r="D67">
        <v>38</v>
      </c>
      <c r="E67">
        <v>15</v>
      </c>
      <c r="F67">
        <v>11</v>
      </c>
      <c r="G67">
        <v>12</v>
      </c>
      <c r="H67">
        <v>48</v>
      </c>
      <c r="I67">
        <v>44</v>
      </c>
      <c r="J67">
        <v>4</v>
      </c>
      <c r="L67">
        <v>56</v>
      </c>
      <c r="M67" t="str">
        <f>IF(Table13[[#This Row],[Pos]]&lt;=4,"1-4",IF(Table13[[#This Row],[Pos]]&gt;=18,"18-20",""))</f>
        <v/>
      </c>
      <c r="N67" t="s">
        <v>23</v>
      </c>
    </row>
    <row r="68" spans="1:14" x14ac:dyDescent="0.3">
      <c r="A68" t="s">
        <v>54</v>
      </c>
      <c r="B68">
        <v>7</v>
      </c>
      <c r="C68" t="s">
        <v>26</v>
      </c>
      <c r="D68">
        <v>38</v>
      </c>
      <c r="E68">
        <v>14</v>
      </c>
      <c r="F68">
        <v>11</v>
      </c>
      <c r="G68">
        <v>13</v>
      </c>
      <c r="H68">
        <v>51</v>
      </c>
      <c r="I68">
        <v>51</v>
      </c>
      <c r="J68">
        <v>0</v>
      </c>
      <c r="L68">
        <v>53</v>
      </c>
      <c r="M68" t="str">
        <f>IF(Table13[[#This Row],[Pos]]&lt;=4,"1-4",IF(Table13[[#This Row],[Pos]]&gt;=18,"18-20",""))</f>
        <v/>
      </c>
      <c r="N68" t="s">
        <v>23</v>
      </c>
    </row>
    <row r="69" spans="1:14" x14ac:dyDescent="0.3">
      <c r="A69" t="s">
        <v>54</v>
      </c>
      <c r="B69">
        <v>8</v>
      </c>
      <c r="C69" t="s">
        <v>46</v>
      </c>
      <c r="D69">
        <v>38</v>
      </c>
      <c r="E69">
        <v>14</v>
      </c>
      <c r="F69">
        <v>11</v>
      </c>
      <c r="G69">
        <v>13</v>
      </c>
      <c r="H69">
        <v>48</v>
      </c>
      <c r="I69">
        <v>56</v>
      </c>
      <c r="J69">
        <v>-8</v>
      </c>
      <c r="L69">
        <v>53</v>
      </c>
      <c r="M69" t="str">
        <f>IF(Table13[[#This Row],[Pos]]&lt;=4,"1-4",IF(Table13[[#This Row],[Pos]]&gt;=18,"18-20",""))</f>
        <v/>
      </c>
      <c r="N69" t="s">
        <v>23</v>
      </c>
    </row>
    <row r="70" spans="1:14" x14ac:dyDescent="0.3">
      <c r="A70" t="s">
        <v>54</v>
      </c>
      <c r="B70">
        <v>9</v>
      </c>
      <c r="C70" t="s">
        <v>44</v>
      </c>
      <c r="D70">
        <v>38</v>
      </c>
      <c r="E70">
        <v>14</v>
      </c>
      <c r="F70">
        <v>10</v>
      </c>
      <c r="G70">
        <v>14</v>
      </c>
      <c r="H70">
        <v>52</v>
      </c>
      <c r="I70">
        <v>46</v>
      </c>
      <c r="J70">
        <v>6</v>
      </c>
      <c r="L70">
        <v>52</v>
      </c>
      <c r="M70" t="str">
        <f>IF(Table13[[#This Row],[Pos]]&lt;=4,"1-4",IF(Table13[[#This Row],[Pos]]&gt;=18,"18-20",""))</f>
        <v/>
      </c>
      <c r="N70" t="s">
        <v>23</v>
      </c>
    </row>
    <row r="71" spans="1:14" x14ac:dyDescent="0.3">
      <c r="A71" t="s">
        <v>54</v>
      </c>
      <c r="B71">
        <v>10</v>
      </c>
      <c r="C71" t="s">
        <v>51</v>
      </c>
      <c r="D71">
        <v>38</v>
      </c>
      <c r="E71">
        <v>12</v>
      </c>
      <c r="F71">
        <v>14</v>
      </c>
      <c r="G71">
        <v>12</v>
      </c>
      <c r="H71">
        <v>43</v>
      </c>
      <c r="I71">
        <v>48</v>
      </c>
      <c r="J71">
        <v>-5</v>
      </c>
      <c r="L71">
        <v>50</v>
      </c>
      <c r="M71" t="str">
        <f>IF(Table13[[#This Row],[Pos]]&lt;=4,"1-4",IF(Table13[[#This Row],[Pos]]&gt;=18,"18-20",""))</f>
        <v/>
      </c>
      <c r="N71" t="s">
        <v>23</v>
      </c>
    </row>
    <row r="72" spans="1:14" x14ac:dyDescent="0.3">
      <c r="A72" t="s">
        <v>54</v>
      </c>
      <c r="B72">
        <v>11</v>
      </c>
      <c r="C72" t="s">
        <v>31</v>
      </c>
      <c r="D72">
        <v>38</v>
      </c>
      <c r="E72">
        <v>13</v>
      </c>
      <c r="F72">
        <v>9</v>
      </c>
      <c r="G72">
        <v>16</v>
      </c>
      <c r="H72">
        <v>44</v>
      </c>
      <c r="I72">
        <v>52</v>
      </c>
      <c r="J72">
        <v>-8</v>
      </c>
      <c r="L72">
        <v>48</v>
      </c>
      <c r="M72" t="str">
        <f>IF(Table13[[#This Row],[Pos]]&lt;=4,"1-4",IF(Table13[[#This Row],[Pos]]&gt;=18,"18-20",""))</f>
        <v/>
      </c>
      <c r="N72" t="s">
        <v>41</v>
      </c>
    </row>
    <row r="73" spans="1:14" x14ac:dyDescent="0.3">
      <c r="A73" t="s">
        <v>54</v>
      </c>
      <c r="B73">
        <v>12</v>
      </c>
      <c r="C73" t="s">
        <v>27</v>
      </c>
      <c r="D73">
        <v>38</v>
      </c>
      <c r="E73">
        <v>12</v>
      </c>
      <c r="F73">
        <v>11</v>
      </c>
      <c r="G73">
        <v>15</v>
      </c>
      <c r="H73">
        <v>44</v>
      </c>
      <c r="I73">
        <v>45</v>
      </c>
      <c r="J73">
        <v>-1</v>
      </c>
      <c r="L73">
        <v>47</v>
      </c>
      <c r="M73" t="str">
        <f>IF(Table13[[#This Row],[Pos]]&lt;=4,"1-4",IF(Table13[[#This Row],[Pos]]&gt;=18,"18-20",""))</f>
        <v/>
      </c>
      <c r="N73" t="s">
        <v>23</v>
      </c>
    </row>
    <row r="74" spans="1:14" x14ac:dyDescent="0.3">
      <c r="A74" t="s">
        <v>54</v>
      </c>
      <c r="B74">
        <v>13</v>
      </c>
      <c r="C74" t="s">
        <v>56</v>
      </c>
      <c r="D74">
        <v>38</v>
      </c>
      <c r="E74">
        <v>12</v>
      </c>
      <c r="F74">
        <v>9</v>
      </c>
      <c r="G74">
        <v>17</v>
      </c>
      <c r="H74">
        <v>47</v>
      </c>
      <c r="I74">
        <v>54</v>
      </c>
      <c r="J74">
        <v>-7</v>
      </c>
      <c r="L74">
        <v>45</v>
      </c>
      <c r="M74" t="str">
        <f>IF(Table13[[#This Row],[Pos]]&lt;=4,"1-4",IF(Table13[[#This Row],[Pos]]&gt;=18,"18-20",""))</f>
        <v/>
      </c>
      <c r="N74" t="s">
        <v>23</v>
      </c>
    </row>
    <row r="75" spans="1:14" x14ac:dyDescent="0.3">
      <c r="A75" t="s">
        <v>54</v>
      </c>
      <c r="B75">
        <v>14</v>
      </c>
      <c r="C75" t="s">
        <v>29</v>
      </c>
      <c r="D75">
        <v>38</v>
      </c>
      <c r="E75">
        <v>13</v>
      </c>
      <c r="F75">
        <v>6</v>
      </c>
      <c r="G75">
        <v>19</v>
      </c>
      <c r="H75">
        <v>47</v>
      </c>
      <c r="I75">
        <v>57</v>
      </c>
      <c r="J75">
        <v>-10</v>
      </c>
      <c r="L75">
        <v>45</v>
      </c>
      <c r="M75" t="str">
        <f>IF(Table13[[#This Row],[Pos]]&lt;=4,"1-4",IF(Table13[[#This Row],[Pos]]&gt;=18,"18-20",""))</f>
        <v/>
      </c>
      <c r="N75" t="s">
        <v>23</v>
      </c>
    </row>
    <row r="76" spans="1:14" x14ac:dyDescent="0.3">
      <c r="A76" t="s">
        <v>54</v>
      </c>
      <c r="B76">
        <v>15</v>
      </c>
      <c r="C76" t="s">
        <v>42</v>
      </c>
      <c r="D76">
        <v>38</v>
      </c>
      <c r="E76">
        <v>12</v>
      </c>
      <c r="F76">
        <v>8</v>
      </c>
      <c r="G76">
        <v>18</v>
      </c>
      <c r="H76">
        <v>51</v>
      </c>
      <c r="I76">
        <v>59</v>
      </c>
      <c r="J76">
        <v>-8</v>
      </c>
      <c r="L76">
        <v>44</v>
      </c>
      <c r="M76" t="str">
        <f>IF(Table13[[#This Row],[Pos]]&lt;=4,"1-4",IF(Table13[[#This Row],[Pos]]&gt;=18,"18-20",""))</f>
        <v/>
      </c>
      <c r="N76" t="s">
        <v>23</v>
      </c>
    </row>
    <row r="77" spans="1:14" x14ac:dyDescent="0.3">
      <c r="A77" t="s">
        <v>54</v>
      </c>
      <c r="B77">
        <v>16</v>
      </c>
      <c r="C77" t="s">
        <v>35</v>
      </c>
      <c r="D77">
        <v>38</v>
      </c>
      <c r="E77">
        <v>9</v>
      </c>
      <c r="F77">
        <v>14</v>
      </c>
      <c r="G77">
        <v>15</v>
      </c>
      <c r="H77">
        <v>55</v>
      </c>
      <c r="I77">
        <v>54</v>
      </c>
      <c r="J77">
        <v>1</v>
      </c>
      <c r="L77">
        <v>41</v>
      </c>
      <c r="M77" t="str">
        <f>IF(Table13[[#This Row],[Pos]]&lt;=4,"1-4",IF(Table13[[#This Row],[Pos]]&gt;=18,"18-20",""))</f>
        <v/>
      </c>
      <c r="N77" t="s">
        <v>23</v>
      </c>
    </row>
    <row r="78" spans="1:14" x14ac:dyDescent="0.3">
      <c r="A78" t="s">
        <v>54</v>
      </c>
      <c r="B78">
        <v>17</v>
      </c>
      <c r="C78" t="s">
        <v>33</v>
      </c>
      <c r="D78">
        <v>38</v>
      </c>
      <c r="E78">
        <v>9</v>
      </c>
      <c r="F78">
        <v>12</v>
      </c>
      <c r="G78">
        <v>17</v>
      </c>
      <c r="H78">
        <v>45</v>
      </c>
      <c r="I78">
        <v>57</v>
      </c>
      <c r="J78">
        <v>-12</v>
      </c>
      <c r="L78">
        <v>39</v>
      </c>
      <c r="M78" t="str">
        <f>IF(Table13[[#This Row],[Pos]]&lt;=4,"1-4",IF(Table13[[#This Row],[Pos]]&gt;=18,"18-20",""))</f>
        <v/>
      </c>
      <c r="N78" t="s">
        <v>23</v>
      </c>
    </row>
    <row r="79" spans="1:14" x14ac:dyDescent="0.3">
      <c r="A79" t="s">
        <v>54</v>
      </c>
      <c r="B79">
        <v>18</v>
      </c>
      <c r="C79" t="s">
        <v>30</v>
      </c>
      <c r="D79">
        <v>38</v>
      </c>
      <c r="E79">
        <v>6</v>
      </c>
      <c r="F79">
        <v>15</v>
      </c>
      <c r="G79">
        <v>17</v>
      </c>
      <c r="H79">
        <v>48</v>
      </c>
      <c r="I79">
        <v>65</v>
      </c>
      <c r="J79">
        <v>-17</v>
      </c>
      <c r="L79">
        <v>33</v>
      </c>
      <c r="M79" t="str">
        <f>IF(Table13[[#This Row],[Pos]]&lt;=4,"1-4",IF(Table13[[#This Row],[Pos]]&gt;=18,"18-20",""))</f>
        <v>18-20</v>
      </c>
      <c r="N79" t="s">
        <v>57</v>
      </c>
    </row>
    <row r="80" spans="1:14" x14ac:dyDescent="0.3">
      <c r="A80" t="s">
        <v>54</v>
      </c>
      <c r="B80">
        <v>19</v>
      </c>
      <c r="C80" t="s">
        <v>18</v>
      </c>
      <c r="D80">
        <v>38</v>
      </c>
      <c r="E80">
        <v>8</v>
      </c>
      <c r="F80">
        <v>9</v>
      </c>
      <c r="G80">
        <v>21</v>
      </c>
      <c r="H80">
        <v>40</v>
      </c>
      <c r="I80">
        <v>79</v>
      </c>
      <c r="J80">
        <v>-39</v>
      </c>
      <c r="L80">
        <v>33</v>
      </c>
      <c r="M80" t="str">
        <f>IF(Table13[[#This Row],[Pos]]&lt;=4,"1-4",IF(Table13[[#This Row],[Pos]]&gt;=18,"18-20",""))</f>
        <v>18-20</v>
      </c>
      <c r="N80" t="s">
        <v>57</v>
      </c>
    </row>
    <row r="81" spans="1:14" x14ac:dyDescent="0.3">
      <c r="A81" t="s">
        <v>54</v>
      </c>
      <c r="B81">
        <v>20</v>
      </c>
      <c r="C81" t="s">
        <v>58</v>
      </c>
      <c r="D81">
        <v>38</v>
      </c>
      <c r="E81">
        <v>7</v>
      </c>
      <c r="F81">
        <v>12</v>
      </c>
      <c r="G81">
        <v>19</v>
      </c>
      <c r="H81">
        <v>38</v>
      </c>
      <c r="I81">
        <v>77</v>
      </c>
      <c r="J81">
        <v>-39</v>
      </c>
      <c r="L81">
        <v>33</v>
      </c>
      <c r="M81" t="str">
        <f>IF(Table13[[#This Row],[Pos]]&lt;=4,"1-4",IF(Table13[[#This Row],[Pos]]&gt;=18,"18-20",""))</f>
        <v>18-20</v>
      </c>
      <c r="N81" t="s">
        <v>57</v>
      </c>
    </row>
    <row r="82" spans="1:14" x14ac:dyDescent="0.3">
      <c r="A82" t="s">
        <v>59</v>
      </c>
      <c r="B82">
        <v>1</v>
      </c>
      <c r="C82" t="s">
        <v>21</v>
      </c>
      <c r="D82">
        <v>38</v>
      </c>
      <c r="E82">
        <v>29</v>
      </c>
      <c r="F82">
        <v>8</v>
      </c>
      <c r="G82">
        <v>1</v>
      </c>
      <c r="H82">
        <v>72</v>
      </c>
      <c r="I82">
        <v>15</v>
      </c>
      <c r="J82">
        <v>57</v>
      </c>
      <c r="L82">
        <v>95</v>
      </c>
      <c r="M82" t="str">
        <f>IF(Table13[[#This Row],[Pos]]&lt;=4,"1-4",IF(Table13[[#This Row],[Pos]]&gt;=18,"18-20",""))</f>
        <v>1-4</v>
      </c>
      <c r="N82" t="s">
        <v>49</v>
      </c>
    </row>
    <row r="83" spans="1:14" x14ac:dyDescent="0.3">
      <c r="A83" t="s">
        <v>59</v>
      </c>
      <c r="B83">
        <v>2</v>
      </c>
      <c r="C83" t="s">
        <v>15</v>
      </c>
      <c r="D83">
        <v>38</v>
      </c>
      <c r="E83">
        <v>25</v>
      </c>
      <c r="F83">
        <v>8</v>
      </c>
      <c r="G83">
        <v>5</v>
      </c>
      <c r="H83">
        <v>87</v>
      </c>
      <c r="I83">
        <v>36</v>
      </c>
      <c r="J83">
        <v>51</v>
      </c>
      <c r="L83">
        <v>83</v>
      </c>
      <c r="M83" t="str">
        <f>IF(Table13[[#This Row],[Pos]]&lt;=4,"1-4",IF(Table13[[#This Row],[Pos]]&gt;=18,"18-20",""))</f>
        <v>1-4</v>
      </c>
      <c r="N83" t="s">
        <v>49</v>
      </c>
    </row>
    <row r="84" spans="1:14" x14ac:dyDescent="0.3">
      <c r="A84" t="s">
        <v>59</v>
      </c>
      <c r="B84">
        <v>3</v>
      </c>
      <c r="C84" t="s">
        <v>13</v>
      </c>
      <c r="D84">
        <v>38</v>
      </c>
      <c r="E84">
        <v>22</v>
      </c>
      <c r="F84">
        <v>11</v>
      </c>
      <c r="G84">
        <v>5</v>
      </c>
      <c r="H84">
        <v>58</v>
      </c>
      <c r="I84">
        <v>26</v>
      </c>
      <c r="J84">
        <v>32</v>
      </c>
      <c r="L84">
        <v>77</v>
      </c>
      <c r="M84" t="str">
        <f>IF(Table13[[#This Row],[Pos]]&lt;=4,"1-4",IF(Table13[[#This Row],[Pos]]&gt;=18,"18-20",""))</f>
        <v>1-4</v>
      </c>
      <c r="N84" t="s">
        <v>40</v>
      </c>
    </row>
    <row r="85" spans="1:14" x14ac:dyDescent="0.3">
      <c r="A85" t="s">
        <v>59</v>
      </c>
      <c r="B85">
        <v>4</v>
      </c>
      <c r="C85" t="s">
        <v>33</v>
      </c>
      <c r="D85">
        <v>38</v>
      </c>
      <c r="E85">
        <v>18</v>
      </c>
      <c r="F85">
        <v>7</v>
      </c>
      <c r="G85">
        <v>13</v>
      </c>
      <c r="H85">
        <v>45</v>
      </c>
      <c r="I85">
        <v>46</v>
      </c>
      <c r="J85">
        <v>-1</v>
      </c>
      <c r="L85">
        <v>61</v>
      </c>
      <c r="M85" t="str">
        <f>IF(Table13[[#This Row],[Pos]]&lt;=4,"1-4",IF(Table13[[#This Row],[Pos]]&gt;=18,"18-20",""))</f>
        <v>1-4</v>
      </c>
      <c r="N85" t="s">
        <v>40</v>
      </c>
    </row>
    <row r="86" spans="1:14" x14ac:dyDescent="0.3">
      <c r="A86" t="s">
        <v>59</v>
      </c>
      <c r="B86">
        <v>5</v>
      </c>
      <c r="C86" t="s">
        <v>16</v>
      </c>
      <c r="D86">
        <v>38</v>
      </c>
      <c r="E86">
        <v>17</v>
      </c>
      <c r="F86">
        <v>7</v>
      </c>
      <c r="G86">
        <v>14</v>
      </c>
      <c r="H86">
        <v>52</v>
      </c>
      <c r="I86">
        <v>41</v>
      </c>
      <c r="J86">
        <v>11</v>
      </c>
      <c r="L86">
        <v>58</v>
      </c>
      <c r="M86" t="str">
        <f>IF(Table13[[#This Row],[Pos]]&lt;=4,"1-4",IF(Table13[[#This Row],[Pos]]&gt;=18,"18-20",""))</f>
        <v/>
      </c>
      <c r="N86" t="s">
        <v>60</v>
      </c>
    </row>
    <row r="87" spans="1:14" x14ac:dyDescent="0.3">
      <c r="A87" t="s">
        <v>59</v>
      </c>
      <c r="B87">
        <v>6</v>
      </c>
      <c r="C87" t="s">
        <v>46</v>
      </c>
      <c r="D87">
        <v>38</v>
      </c>
      <c r="E87">
        <v>16</v>
      </c>
      <c r="F87">
        <v>10</v>
      </c>
      <c r="G87">
        <v>12</v>
      </c>
      <c r="H87">
        <v>49</v>
      </c>
      <c r="I87">
        <v>44</v>
      </c>
      <c r="J87">
        <v>5</v>
      </c>
      <c r="L87">
        <v>58</v>
      </c>
      <c r="M87" t="str">
        <f>IF(Table13[[#This Row],[Pos]]&lt;=4,"1-4",IF(Table13[[#This Row],[Pos]]&gt;=18,"18-20",""))</f>
        <v/>
      </c>
      <c r="N87" t="s">
        <v>41</v>
      </c>
    </row>
    <row r="88" spans="1:14" x14ac:dyDescent="0.3">
      <c r="A88" t="s">
        <v>59</v>
      </c>
      <c r="B88">
        <v>7</v>
      </c>
      <c r="C88" t="s">
        <v>31</v>
      </c>
      <c r="D88">
        <v>38</v>
      </c>
      <c r="E88">
        <v>14</v>
      </c>
      <c r="F88">
        <v>13</v>
      </c>
      <c r="G88">
        <v>11</v>
      </c>
      <c r="H88">
        <v>53</v>
      </c>
      <c r="I88">
        <v>46</v>
      </c>
      <c r="J88">
        <v>7</v>
      </c>
      <c r="L88">
        <v>55</v>
      </c>
      <c r="M88" t="str">
        <f>IF(Table13[[#This Row],[Pos]]&lt;=4,"1-4",IF(Table13[[#This Row],[Pos]]&gt;=18,"18-20",""))</f>
        <v/>
      </c>
      <c r="N88" t="s">
        <v>41</v>
      </c>
    </row>
    <row r="89" spans="1:14" x14ac:dyDescent="0.3">
      <c r="A89" t="s">
        <v>59</v>
      </c>
      <c r="B89">
        <v>8</v>
      </c>
      <c r="C89" t="s">
        <v>35</v>
      </c>
      <c r="D89">
        <v>38</v>
      </c>
      <c r="E89">
        <v>13</v>
      </c>
      <c r="F89">
        <v>13</v>
      </c>
      <c r="G89">
        <v>12</v>
      </c>
      <c r="H89">
        <v>47</v>
      </c>
      <c r="I89">
        <v>39</v>
      </c>
      <c r="J89">
        <v>8</v>
      </c>
      <c r="L89">
        <v>52</v>
      </c>
      <c r="M89" t="str">
        <f>IF(Table13[[#This Row],[Pos]]&lt;=4,"1-4",IF(Table13[[#This Row],[Pos]]&gt;=18,"18-20",""))</f>
        <v/>
      </c>
      <c r="N89" t="s">
        <v>23</v>
      </c>
    </row>
    <row r="90" spans="1:14" x14ac:dyDescent="0.3">
      <c r="A90" t="s">
        <v>59</v>
      </c>
      <c r="B90">
        <v>9</v>
      </c>
      <c r="C90" t="s">
        <v>29</v>
      </c>
      <c r="D90">
        <v>38</v>
      </c>
      <c r="E90">
        <v>14</v>
      </c>
      <c r="F90">
        <v>10</v>
      </c>
      <c r="G90">
        <v>14</v>
      </c>
      <c r="H90">
        <v>47</v>
      </c>
      <c r="I90">
        <v>41</v>
      </c>
      <c r="J90">
        <v>6</v>
      </c>
      <c r="L90">
        <v>52</v>
      </c>
      <c r="M90" t="str">
        <f>IF(Table13[[#This Row],[Pos]]&lt;=4,"1-4",IF(Table13[[#This Row],[Pos]]&gt;=18,"18-20",""))</f>
        <v/>
      </c>
      <c r="N90" t="s">
        <v>23</v>
      </c>
    </row>
    <row r="91" spans="1:14" x14ac:dyDescent="0.3">
      <c r="A91" t="s">
        <v>59</v>
      </c>
      <c r="B91">
        <v>10</v>
      </c>
      <c r="C91" t="s">
        <v>24</v>
      </c>
      <c r="D91">
        <v>38</v>
      </c>
      <c r="E91">
        <v>12</v>
      </c>
      <c r="F91">
        <v>11</v>
      </c>
      <c r="G91">
        <v>15</v>
      </c>
      <c r="H91">
        <v>45</v>
      </c>
      <c r="I91">
        <v>52</v>
      </c>
      <c r="J91">
        <v>-7</v>
      </c>
      <c r="L91">
        <v>47</v>
      </c>
      <c r="M91" t="str">
        <f>IF(Table13[[#This Row],[Pos]]&lt;=4,"1-4",IF(Table13[[#This Row],[Pos]]&gt;=18,"18-20",""))</f>
        <v/>
      </c>
      <c r="N91" t="s">
        <v>23</v>
      </c>
    </row>
    <row r="92" spans="1:14" x14ac:dyDescent="0.3">
      <c r="A92" t="s">
        <v>59</v>
      </c>
      <c r="B92">
        <v>11</v>
      </c>
      <c r="C92" t="s">
        <v>26</v>
      </c>
      <c r="D92">
        <v>38</v>
      </c>
      <c r="E92">
        <v>12</v>
      </c>
      <c r="F92">
        <v>10</v>
      </c>
      <c r="G92">
        <v>16</v>
      </c>
      <c r="H92">
        <v>42</v>
      </c>
      <c r="I92">
        <v>58</v>
      </c>
      <c r="J92">
        <v>-16</v>
      </c>
      <c r="L92">
        <v>46</v>
      </c>
      <c r="M92" t="str">
        <f>IF(Table13[[#This Row],[Pos]]&lt;=4,"1-4",IF(Table13[[#This Row],[Pos]]&gt;=18,"18-20",""))</f>
        <v/>
      </c>
      <c r="N92" t="s">
        <v>23</v>
      </c>
    </row>
    <row r="93" spans="1:14" x14ac:dyDescent="0.3">
      <c r="A93" t="s">
        <v>59</v>
      </c>
      <c r="B93">
        <v>12</v>
      </c>
      <c r="C93" t="s">
        <v>51</v>
      </c>
      <c r="D93">
        <v>38</v>
      </c>
      <c r="E93">
        <v>11</v>
      </c>
      <c r="F93">
        <v>12</v>
      </c>
      <c r="G93">
        <v>15</v>
      </c>
      <c r="H93">
        <v>40</v>
      </c>
      <c r="I93">
        <v>46</v>
      </c>
      <c r="J93">
        <v>-6</v>
      </c>
      <c r="L93">
        <v>45</v>
      </c>
      <c r="M93" t="str">
        <f>IF(Table13[[#This Row],[Pos]]&lt;=4,"1-4",IF(Table13[[#This Row],[Pos]]&gt;=18,"18-20",""))</f>
        <v/>
      </c>
      <c r="N93" t="s">
        <v>23</v>
      </c>
    </row>
    <row r="94" spans="1:14" x14ac:dyDescent="0.3">
      <c r="A94" t="s">
        <v>59</v>
      </c>
      <c r="B94">
        <v>13</v>
      </c>
      <c r="C94" t="s">
        <v>44</v>
      </c>
      <c r="D94">
        <v>38</v>
      </c>
      <c r="E94">
        <v>12</v>
      </c>
      <c r="F94">
        <v>8</v>
      </c>
      <c r="G94">
        <v>18</v>
      </c>
      <c r="H94">
        <v>52</v>
      </c>
      <c r="I94">
        <v>60</v>
      </c>
      <c r="J94">
        <v>-8</v>
      </c>
      <c r="L94">
        <v>44</v>
      </c>
      <c r="M94" t="str">
        <f>IF(Table13[[#This Row],[Pos]]&lt;=4,"1-4",IF(Table13[[#This Row],[Pos]]&gt;=18,"18-20",""))</f>
        <v/>
      </c>
      <c r="N94" t="s">
        <v>23</v>
      </c>
    </row>
    <row r="95" spans="1:14" x14ac:dyDescent="0.3">
      <c r="A95" t="s">
        <v>59</v>
      </c>
      <c r="B95">
        <v>14</v>
      </c>
      <c r="C95" t="s">
        <v>28</v>
      </c>
      <c r="D95">
        <v>38</v>
      </c>
      <c r="E95">
        <v>10</v>
      </c>
      <c r="F95">
        <v>14</v>
      </c>
      <c r="G95">
        <v>14</v>
      </c>
      <c r="H95">
        <v>47</v>
      </c>
      <c r="I95">
        <v>57</v>
      </c>
      <c r="J95">
        <v>-10</v>
      </c>
      <c r="L95">
        <v>44</v>
      </c>
      <c r="M95" t="str">
        <f>IF(Table13[[#This Row],[Pos]]&lt;=4,"1-4",IF(Table13[[#This Row],[Pos]]&gt;=18,"18-20",""))</f>
        <v/>
      </c>
      <c r="N95" t="s">
        <v>25</v>
      </c>
    </row>
    <row r="96" spans="1:14" x14ac:dyDescent="0.3">
      <c r="A96" t="s">
        <v>59</v>
      </c>
      <c r="B96">
        <v>15</v>
      </c>
      <c r="C96" t="s">
        <v>42</v>
      </c>
      <c r="D96">
        <v>38</v>
      </c>
      <c r="E96">
        <v>9</v>
      </c>
      <c r="F96">
        <v>15</v>
      </c>
      <c r="G96">
        <v>14</v>
      </c>
      <c r="H96">
        <v>32</v>
      </c>
      <c r="I96">
        <v>43</v>
      </c>
      <c r="J96">
        <v>-11</v>
      </c>
      <c r="L96">
        <v>42</v>
      </c>
      <c r="M96" t="str">
        <f>IF(Table13[[#This Row],[Pos]]&lt;=4,"1-4",IF(Table13[[#This Row],[Pos]]&gt;=18,"18-20",""))</f>
        <v/>
      </c>
      <c r="N96" t="s">
        <v>23</v>
      </c>
    </row>
    <row r="97" spans="1:14" x14ac:dyDescent="0.3">
      <c r="A97" t="s">
        <v>59</v>
      </c>
      <c r="B97">
        <v>16</v>
      </c>
      <c r="C97" t="s">
        <v>56</v>
      </c>
      <c r="D97">
        <v>38</v>
      </c>
      <c r="E97">
        <v>10</v>
      </c>
      <c r="F97">
        <v>9</v>
      </c>
      <c r="G97">
        <v>19</v>
      </c>
      <c r="H97">
        <v>43</v>
      </c>
      <c r="I97">
        <v>59</v>
      </c>
      <c r="J97">
        <v>-16</v>
      </c>
      <c r="L97">
        <v>39</v>
      </c>
      <c r="M97" t="str">
        <f>IF(Table13[[#This Row],[Pos]]&lt;=4,"1-4",IF(Table13[[#This Row],[Pos]]&gt;=18,"18-20",""))</f>
        <v/>
      </c>
      <c r="N97" t="s">
        <v>23</v>
      </c>
    </row>
    <row r="98" spans="1:14" x14ac:dyDescent="0.3">
      <c r="A98" t="s">
        <v>59</v>
      </c>
      <c r="B98">
        <v>17</v>
      </c>
      <c r="C98" t="s">
        <v>53</v>
      </c>
      <c r="D98">
        <v>38</v>
      </c>
      <c r="E98">
        <v>6</v>
      </c>
      <c r="F98">
        <v>16</v>
      </c>
      <c r="G98">
        <v>16</v>
      </c>
      <c r="H98">
        <v>36</v>
      </c>
      <c r="I98">
        <v>61</v>
      </c>
      <c r="J98">
        <v>-25</v>
      </c>
      <c r="L98">
        <v>34</v>
      </c>
      <c r="M98" t="str">
        <f>IF(Table13[[#This Row],[Pos]]&lt;=4,"1-4",IF(Table13[[#This Row],[Pos]]&gt;=18,"18-20",""))</f>
        <v/>
      </c>
      <c r="N98" t="s">
        <v>23</v>
      </c>
    </row>
    <row r="99" spans="1:14" x14ac:dyDescent="0.3">
      <c r="A99" t="s">
        <v>59</v>
      </c>
      <c r="B99">
        <v>18</v>
      </c>
      <c r="C99" t="s">
        <v>61</v>
      </c>
      <c r="D99">
        <v>38</v>
      </c>
      <c r="E99">
        <v>7</v>
      </c>
      <c r="F99">
        <v>12</v>
      </c>
      <c r="G99">
        <v>19</v>
      </c>
      <c r="H99">
        <v>41</v>
      </c>
      <c r="I99">
        <v>62</v>
      </c>
      <c r="J99">
        <v>-21</v>
      </c>
      <c r="L99">
        <v>33</v>
      </c>
      <c r="M99" t="str">
        <f>IF(Table13[[#This Row],[Pos]]&lt;=4,"1-4",IF(Table13[[#This Row],[Pos]]&gt;=18,"18-20",""))</f>
        <v>18-20</v>
      </c>
      <c r="N99" t="s">
        <v>57</v>
      </c>
    </row>
    <row r="100" spans="1:14" x14ac:dyDescent="0.3">
      <c r="A100" t="s">
        <v>59</v>
      </c>
      <c r="B100">
        <v>19</v>
      </c>
      <c r="C100" t="s">
        <v>62</v>
      </c>
      <c r="D100">
        <v>38</v>
      </c>
      <c r="E100">
        <v>7</v>
      </c>
      <c r="F100">
        <v>12</v>
      </c>
      <c r="G100">
        <v>19</v>
      </c>
      <c r="H100">
        <v>42</v>
      </c>
      <c r="I100">
        <v>77</v>
      </c>
      <c r="J100">
        <v>-35</v>
      </c>
      <c r="L100">
        <v>33</v>
      </c>
      <c r="M100" t="str">
        <f>IF(Table13[[#This Row],[Pos]]&lt;=4,"1-4",IF(Table13[[#This Row],[Pos]]&gt;=18,"18-20",""))</f>
        <v>18-20</v>
      </c>
      <c r="N100" t="s">
        <v>57</v>
      </c>
    </row>
    <row r="101" spans="1:14" x14ac:dyDescent="0.3">
      <c r="A101" t="s">
        <v>59</v>
      </c>
      <c r="B101">
        <v>20</v>
      </c>
      <c r="C101" t="s">
        <v>27</v>
      </c>
      <c r="D101">
        <v>38</v>
      </c>
      <c r="E101">
        <v>6</v>
      </c>
      <c r="F101">
        <v>14</v>
      </c>
      <c r="G101">
        <v>18</v>
      </c>
      <c r="H101">
        <v>45</v>
      </c>
      <c r="I101">
        <v>66</v>
      </c>
      <c r="J101">
        <v>-21</v>
      </c>
      <c r="L101">
        <v>32</v>
      </c>
      <c r="M101" t="str">
        <f>IF(Table13[[#This Row],[Pos]]&lt;=4,"1-4",IF(Table13[[#This Row],[Pos]]&gt;=18,"18-20",""))</f>
        <v>18-20</v>
      </c>
      <c r="N101" t="s">
        <v>57</v>
      </c>
    </row>
    <row r="102" spans="1:14" x14ac:dyDescent="0.3">
      <c r="A102" t="s">
        <v>63</v>
      </c>
      <c r="B102">
        <v>1</v>
      </c>
      <c r="C102" t="s">
        <v>21</v>
      </c>
      <c r="D102">
        <v>38</v>
      </c>
      <c r="E102">
        <v>29</v>
      </c>
      <c r="F102">
        <v>4</v>
      </c>
      <c r="G102">
        <v>5</v>
      </c>
      <c r="H102">
        <v>72</v>
      </c>
      <c r="I102">
        <v>22</v>
      </c>
      <c r="J102">
        <v>50</v>
      </c>
      <c r="L102">
        <v>91</v>
      </c>
      <c r="M102" t="str">
        <f>IF(Table13[[#This Row],[Pos]]&lt;=4,"1-4",IF(Table13[[#This Row],[Pos]]&gt;=18,"18-20",""))</f>
        <v>1-4</v>
      </c>
      <c r="N102" t="s">
        <v>64</v>
      </c>
    </row>
    <row r="103" spans="1:14" x14ac:dyDescent="0.3">
      <c r="A103" t="s">
        <v>63</v>
      </c>
      <c r="B103">
        <v>2</v>
      </c>
      <c r="C103" t="s">
        <v>13</v>
      </c>
      <c r="D103">
        <v>38</v>
      </c>
      <c r="E103">
        <v>25</v>
      </c>
      <c r="F103">
        <v>8</v>
      </c>
      <c r="G103">
        <v>5</v>
      </c>
      <c r="H103">
        <v>72</v>
      </c>
      <c r="I103">
        <v>34</v>
      </c>
      <c r="J103">
        <v>38</v>
      </c>
      <c r="L103">
        <v>83</v>
      </c>
      <c r="M103" t="str">
        <f>IF(Table13[[#This Row],[Pos]]&lt;=4,"1-4",IF(Table13[[#This Row],[Pos]]&gt;=18,"18-20",""))</f>
        <v>1-4</v>
      </c>
      <c r="N103" t="s">
        <v>64</v>
      </c>
    </row>
    <row r="104" spans="1:14" x14ac:dyDescent="0.3">
      <c r="A104" t="s">
        <v>63</v>
      </c>
      <c r="B104">
        <v>3</v>
      </c>
      <c r="C104" t="s">
        <v>16</v>
      </c>
      <c r="D104">
        <v>38</v>
      </c>
      <c r="E104">
        <v>25</v>
      </c>
      <c r="F104">
        <v>7</v>
      </c>
      <c r="G104">
        <v>6</v>
      </c>
      <c r="H104">
        <v>57</v>
      </c>
      <c r="I104">
        <v>25</v>
      </c>
      <c r="J104">
        <v>32</v>
      </c>
      <c r="L104">
        <v>82</v>
      </c>
      <c r="M104" t="str">
        <f>IF(Table13[[#This Row],[Pos]]&lt;=4,"1-4",IF(Table13[[#This Row],[Pos]]&gt;=18,"18-20",""))</f>
        <v>1-4</v>
      </c>
      <c r="N104" t="s">
        <v>40</v>
      </c>
    </row>
    <row r="105" spans="1:14" x14ac:dyDescent="0.3">
      <c r="A105" t="s">
        <v>63</v>
      </c>
      <c r="B105">
        <v>4</v>
      </c>
      <c r="C105" t="s">
        <v>15</v>
      </c>
      <c r="D105">
        <v>38</v>
      </c>
      <c r="E105">
        <v>20</v>
      </c>
      <c r="F105">
        <v>7</v>
      </c>
      <c r="G105">
        <v>11</v>
      </c>
      <c r="H105">
        <v>68</v>
      </c>
      <c r="I105">
        <v>31</v>
      </c>
      <c r="J105">
        <v>37</v>
      </c>
      <c r="L105">
        <v>67</v>
      </c>
      <c r="M105" t="str">
        <f>IF(Table13[[#This Row],[Pos]]&lt;=4,"1-4",IF(Table13[[#This Row],[Pos]]&gt;=18,"18-20",""))</f>
        <v>1-4</v>
      </c>
      <c r="N105" t="s">
        <v>40</v>
      </c>
    </row>
    <row r="106" spans="1:14" x14ac:dyDescent="0.3">
      <c r="A106" t="s">
        <v>63</v>
      </c>
      <c r="B106">
        <v>5</v>
      </c>
      <c r="C106" t="s">
        <v>29</v>
      </c>
      <c r="D106">
        <v>38</v>
      </c>
      <c r="E106">
        <v>18</v>
      </c>
      <c r="F106">
        <v>11</v>
      </c>
      <c r="G106">
        <v>9</v>
      </c>
      <c r="H106">
        <v>53</v>
      </c>
      <c r="I106">
        <v>38</v>
      </c>
      <c r="J106">
        <v>15</v>
      </c>
      <c r="L106">
        <v>65</v>
      </c>
      <c r="M106" t="str">
        <f>IF(Table13[[#This Row],[Pos]]&lt;=4,"1-4",IF(Table13[[#This Row],[Pos]]&gt;=18,"18-20",""))</f>
        <v/>
      </c>
      <c r="N106" t="s">
        <v>55</v>
      </c>
    </row>
    <row r="107" spans="1:14" x14ac:dyDescent="0.3">
      <c r="A107" t="s">
        <v>63</v>
      </c>
      <c r="B107">
        <v>6</v>
      </c>
      <c r="C107" t="s">
        <v>42</v>
      </c>
      <c r="D107">
        <v>38</v>
      </c>
      <c r="E107">
        <v>19</v>
      </c>
      <c r="F107">
        <v>6</v>
      </c>
      <c r="G107">
        <v>13</v>
      </c>
      <c r="H107">
        <v>51</v>
      </c>
      <c r="I107">
        <v>42</v>
      </c>
      <c r="J107">
        <v>9</v>
      </c>
      <c r="L107">
        <v>63</v>
      </c>
      <c r="M107" t="str">
        <f>IF(Table13[[#This Row],[Pos]]&lt;=4,"1-4",IF(Table13[[#This Row],[Pos]]&gt;=18,"18-20",""))</f>
        <v/>
      </c>
      <c r="N107" t="s">
        <v>55</v>
      </c>
    </row>
    <row r="108" spans="1:14" x14ac:dyDescent="0.3">
      <c r="A108" t="s">
        <v>63</v>
      </c>
      <c r="B108">
        <v>7</v>
      </c>
      <c r="C108" t="s">
        <v>28</v>
      </c>
      <c r="D108">
        <v>38</v>
      </c>
      <c r="E108">
        <v>17</v>
      </c>
      <c r="F108">
        <v>7</v>
      </c>
      <c r="G108">
        <v>14</v>
      </c>
      <c r="H108">
        <v>47</v>
      </c>
      <c r="I108">
        <v>42</v>
      </c>
      <c r="J108">
        <v>5</v>
      </c>
      <c r="L108">
        <v>58</v>
      </c>
      <c r="M108" t="str">
        <f>IF(Table13[[#This Row],[Pos]]&lt;=4,"1-4",IF(Table13[[#This Row],[Pos]]&gt;=18,"18-20",""))</f>
        <v/>
      </c>
      <c r="N108" t="s">
        <v>25</v>
      </c>
    </row>
    <row r="109" spans="1:14" x14ac:dyDescent="0.3">
      <c r="A109" t="s">
        <v>63</v>
      </c>
      <c r="B109">
        <v>8</v>
      </c>
      <c r="C109" t="s">
        <v>46</v>
      </c>
      <c r="D109">
        <v>38</v>
      </c>
      <c r="E109">
        <v>15</v>
      </c>
      <c r="F109">
        <v>11</v>
      </c>
      <c r="G109">
        <v>12</v>
      </c>
      <c r="H109">
        <v>49</v>
      </c>
      <c r="I109">
        <v>41</v>
      </c>
      <c r="J109">
        <v>8</v>
      </c>
      <c r="L109">
        <v>56</v>
      </c>
      <c r="M109" t="str">
        <f>IF(Table13[[#This Row],[Pos]]&lt;=4,"1-4",IF(Table13[[#This Row],[Pos]]&gt;=18,"18-20",""))</f>
        <v/>
      </c>
      <c r="N109" t="s">
        <v>23</v>
      </c>
    </row>
    <row r="110" spans="1:14" x14ac:dyDescent="0.3">
      <c r="A110" t="s">
        <v>63</v>
      </c>
      <c r="B110">
        <v>9</v>
      </c>
      <c r="C110" t="s">
        <v>32</v>
      </c>
      <c r="D110">
        <v>38</v>
      </c>
      <c r="E110">
        <v>16</v>
      </c>
      <c r="F110">
        <v>7</v>
      </c>
      <c r="G110">
        <v>15</v>
      </c>
      <c r="H110">
        <v>52</v>
      </c>
      <c r="I110">
        <v>55</v>
      </c>
      <c r="J110">
        <v>-3</v>
      </c>
      <c r="L110">
        <v>55</v>
      </c>
      <c r="M110" t="str">
        <f>IF(Table13[[#This Row],[Pos]]&lt;=4,"1-4",IF(Table13[[#This Row],[Pos]]&gt;=18,"18-20",""))</f>
        <v/>
      </c>
      <c r="N110" t="s">
        <v>41</v>
      </c>
    </row>
    <row r="111" spans="1:14" x14ac:dyDescent="0.3">
      <c r="A111" t="s">
        <v>63</v>
      </c>
      <c r="B111">
        <v>10</v>
      </c>
      <c r="C111" t="s">
        <v>65</v>
      </c>
      <c r="D111">
        <v>38</v>
      </c>
      <c r="E111">
        <v>15</v>
      </c>
      <c r="F111">
        <v>6</v>
      </c>
      <c r="G111">
        <v>17</v>
      </c>
      <c r="H111">
        <v>45</v>
      </c>
      <c r="I111">
        <v>52</v>
      </c>
      <c r="J111">
        <v>-7</v>
      </c>
      <c r="L111">
        <v>51</v>
      </c>
      <c r="M111" t="str">
        <f>IF(Table13[[#This Row],[Pos]]&lt;=4,"1-4",IF(Table13[[#This Row],[Pos]]&gt;=18,"18-20",""))</f>
        <v/>
      </c>
      <c r="N111" t="s">
        <v>23</v>
      </c>
    </row>
    <row r="112" spans="1:14" x14ac:dyDescent="0.3">
      <c r="A112" t="s">
        <v>63</v>
      </c>
      <c r="B112">
        <v>11</v>
      </c>
      <c r="C112" t="s">
        <v>33</v>
      </c>
      <c r="D112">
        <v>38</v>
      </c>
      <c r="E112">
        <v>14</v>
      </c>
      <c r="F112">
        <v>8</v>
      </c>
      <c r="G112">
        <v>16</v>
      </c>
      <c r="H112">
        <v>34</v>
      </c>
      <c r="I112">
        <v>49</v>
      </c>
      <c r="J112">
        <v>-15</v>
      </c>
      <c r="L112">
        <v>50</v>
      </c>
      <c r="M112" t="str">
        <f>IF(Table13[[#This Row],[Pos]]&lt;=4,"1-4",IF(Table13[[#This Row],[Pos]]&gt;=18,"18-20",""))</f>
        <v/>
      </c>
      <c r="N112" t="s">
        <v>23</v>
      </c>
    </row>
    <row r="113" spans="1:14" x14ac:dyDescent="0.3">
      <c r="A113" t="s">
        <v>63</v>
      </c>
      <c r="B113">
        <v>12</v>
      </c>
      <c r="C113" t="s">
        <v>44</v>
      </c>
      <c r="D113">
        <v>38</v>
      </c>
      <c r="E113">
        <v>14</v>
      </c>
      <c r="F113">
        <v>6</v>
      </c>
      <c r="G113">
        <v>18</v>
      </c>
      <c r="H113">
        <v>48</v>
      </c>
      <c r="I113">
        <v>58</v>
      </c>
      <c r="J113">
        <v>-10</v>
      </c>
      <c r="L113">
        <v>48</v>
      </c>
      <c r="M113" t="str">
        <f>IF(Table13[[#This Row],[Pos]]&lt;=4,"1-4",IF(Table13[[#This Row],[Pos]]&gt;=18,"18-20",""))</f>
        <v/>
      </c>
      <c r="N113" t="s">
        <v>23</v>
      </c>
    </row>
    <row r="114" spans="1:14" x14ac:dyDescent="0.3">
      <c r="A114" t="s">
        <v>63</v>
      </c>
      <c r="B114">
        <v>13</v>
      </c>
      <c r="C114" t="s">
        <v>26</v>
      </c>
      <c r="D114">
        <v>38</v>
      </c>
      <c r="E114">
        <v>13</v>
      </c>
      <c r="F114">
        <v>8</v>
      </c>
      <c r="G114">
        <v>17</v>
      </c>
      <c r="H114">
        <v>41</v>
      </c>
      <c r="I114">
        <v>55</v>
      </c>
      <c r="J114">
        <v>-14</v>
      </c>
      <c r="L114">
        <v>47</v>
      </c>
      <c r="M114" t="str">
        <f>IF(Table13[[#This Row],[Pos]]&lt;=4,"1-4",IF(Table13[[#This Row],[Pos]]&gt;=18,"18-20",""))</f>
        <v/>
      </c>
      <c r="N114" t="s">
        <v>23</v>
      </c>
    </row>
    <row r="115" spans="1:14" x14ac:dyDescent="0.3">
      <c r="A115" t="s">
        <v>63</v>
      </c>
      <c r="B115">
        <v>14</v>
      </c>
      <c r="C115" t="s">
        <v>31</v>
      </c>
      <c r="D115">
        <v>38</v>
      </c>
      <c r="E115">
        <v>12</v>
      </c>
      <c r="F115">
        <v>9</v>
      </c>
      <c r="G115">
        <v>17</v>
      </c>
      <c r="H115">
        <v>48</v>
      </c>
      <c r="I115">
        <v>58</v>
      </c>
      <c r="J115">
        <v>-10</v>
      </c>
      <c r="L115">
        <v>45</v>
      </c>
      <c r="M115" t="str">
        <f>IF(Table13[[#This Row],[Pos]]&lt;=4,"1-4",IF(Table13[[#This Row],[Pos]]&gt;=18,"18-20",""))</f>
        <v/>
      </c>
      <c r="N115" t="s">
        <v>23</v>
      </c>
    </row>
    <row r="116" spans="1:14" x14ac:dyDescent="0.3">
      <c r="A116" t="s">
        <v>63</v>
      </c>
      <c r="B116">
        <v>15</v>
      </c>
      <c r="C116" t="s">
        <v>35</v>
      </c>
      <c r="D116">
        <v>38</v>
      </c>
      <c r="E116">
        <v>13</v>
      </c>
      <c r="F116">
        <v>4</v>
      </c>
      <c r="G116">
        <v>21</v>
      </c>
      <c r="H116">
        <v>43</v>
      </c>
      <c r="I116">
        <v>48</v>
      </c>
      <c r="J116">
        <v>-5</v>
      </c>
      <c r="L116">
        <v>43</v>
      </c>
      <c r="M116" t="str">
        <f>IF(Table13[[#This Row],[Pos]]&lt;=4,"1-4",IF(Table13[[#This Row],[Pos]]&gt;=18,"18-20",""))</f>
        <v/>
      </c>
      <c r="N116" t="s">
        <v>23</v>
      </c>
    </row>
    <row r="117" spans="1:14" x14ac:dyDescent="0.3">
      <c r="A117" t="s">
        <v>63</v>
      </c>
      <c r="B117">
        <v>16</v>
      </c>
      <c r="C117" t="s">
        <v>24</v>
      </c>
      <c r="D117">
        <v>38</v>
      </c>
      <c r="E117">
        <v>10</v>
      </c>
      <c r="F117">
        <v>12</v>
      </c>
      <c r="G117">
        <v>16</v>
      </c>
      <c r="H117">
        <v>42</v>
      </c>
      <c r="I117">
        <v>55</v>
      </c>
      <c r="J117">
        <v>-13</v>
      </c>
      <c r="L117">
        <v>42</v>
      </c>
      <c r="M117" t="str">
        <f>IF(Table13[[#This Row],[Pos]]&lt;=4,"1-4",IF(Table13[[#This Row],[Pos]]&gt;=18,"18-20",""))</f>
        <v/>
      </c>
      <c r="N117" t="s">
        <v>23</v>
      </c>
    </row>
    <row r="118" spans="1:14" x14ac:dyDescent="0.3">
      <c r="A118" t="s">
        <v>63</v>
      </c>
      <c r="B118">
        <v>17</v>
      </c>
      <c r="C118" t="s">
        <v>56</v>
      </c>
      <c r="D118">
        <v>38</v>
      </c>
      <c r="E118">
        <v>10</v>
      </c>
      <c r="F118">
        <v>8</v>
      </c>
      <c r="G118">
        <v>20</v>
      </c>
      <c r="H118">
        <v>37</v>
      </c>
      <c r="I118">
        <v>62</v>
      </c>
      <c r="J118">
        <v>-25</v>
      </c>
      <c r="L118">
        <v>38</v>
      </c>
      <c r="M118" t="str">
        <f>IF(Table13[[#This Row],[Pos]]&lt;=4,"1-4",IF(Table13[[#This Row],[Pos]]&gt;=18,"18-20",""))</f>
        <v/>
      </c>
      <c r="N118" t="s">
        <v>23</v>
      </c>
    </row>
    <row r="119" spans="1:14" x14ac:dyDescent="0.3">
      <c r="A119" t="s">
        <v>63</v>
      </c>
      <c r="B119">
        <v>18</v>
      </c>
      <c r="C119" t="s">
        <v>51</v>
      </c>
      <c r="D119">
        <v>38</v>
      </c>
      <c r="E119">
        <v>8</v>
      </c>
      <c r="F119">
        <v>10</v>
      </c>
      <c r="G119">
        <v>20</v>
      </c>
      <c r="H119">
        <v>28</v>
      </c>
      <c r="I119">
        <v>50</v>
      </c>
      <c r="J119">
        <v>-22</v>
      </c>
      <c r="L119">
        <v>34</v>
      </c>
      <c r="M119" t="str">
        <f>IF(Table13[[#This Row],[Pos]]&lt;=4,"1-4",IF(Table13[[#This Row],[Pos]]&gt;=18,"18-20",""))</f>
        <v>18-20</v>
      </c>
      <c r="N119" t="s">
        <v>57</v>
      </c>
    </row>
    <row r="120" spans="1:14" x14ac:dyDescent="0.3">
      <c r="A120" t="s">
        <v>63</v>
      </c>
      <c r="B120">
        <v>19</v>
      </c>
      <c r="C120" t="s">
        <v>53</v>
      </c>
      <c r="D120">
        <v>38</v>
      </c>
      <c r="E120">
        <v>7</v>
      </c>
      <c r="F120">
        <v>9</v>
      </c>
      <c r="G120">
        <v>22</v>
      </c>
      <c r="H120">
        <v>31</v>
      </c>
      <c r="I120">
        <v>58</v>
      </c>
      <c r="J120">
        <v>-27</v>
      </c>
      <c r="L120">
        <v>30</v>
      </c>
      <c r="M120" t="str">
        <f>IF(Table13[[#This Row],[Pos]]&lt;=4,"1-4",IF(Table13[[#This Row],[Pos]]&gt;=18,"18-20",""))</f>
        <v>18-20</v>
      </c>
      <c r="N120" t="s">
        <v>57</v>
      </c>
    </row>
    <row r="121" spans="1:14" x14ac:dyDescent="0.3">
      <c r="A121" t="s">
        <v>63</v>
      </c>
      <c r="B121">
        <v>20</v>
      </c>
      <c r="C121" t="s">
        <v>22</v>
      </c>
      <c r="D121">
        <v>38</v>
      </c>
      <c r="E121">
        <v>3</v>
      </c>
      <c r="F121">
        <v>6</v>
      </c>
      <c r="G121">
        <v>29</v>
      </c>
      <c r="H121">
        <v>26</v>
      </c>
      <c r="I121">
        <v>69</v>
      </c>
      <c r="J121">
        <v>-43</v>
      </c>
      <c r="L121">
        <v>15</v>
      </c>
      <c r="M121" t="str">
        <f>IF(Table13[[#This Row],[Pos]]&lt;=4,"1-4",IF(Table13[[#This Row],[Pos]]&gt;=18,"18-20",""))</f>
        <v>18-20</v>
      </c>
      <c r="N121" t="s">
        <v>57</v>
      </c>
    </row>
    <row r="122" spans="1:14" x14ac:dyDescent="0.3">
      <c r="A122" t="s">
        <v>66</v>
      </c>
      <c r="B122">
        <v>1</v>
      </c>
      <c r="C122" t="s">
        <v>13</v>
      </c>
      <c r="D122">
        <v>38</v>
      </c>
      <c r="E122">
        <v>28</v>
      </c>
      <c r="F122">
        <v>5</v>
      </c>
      <c r="G122">
        <v>5</v>
      </c>
      <c r="H122">
        <v>83</v>
      </c>
      <c r="I122">
        <v>27</v>
      </c>
      <c r="J122">
        <v>56</v>
      </c>
      <c r="L122">
        <v>89</v>
      </c>
      <c r="M122" t="str">
        <f>IF(Table13[[#This Row],[Pos]]&lt;=4,"1-4",IF(Table13[[#This Row],[Pos]]&gt;=18,"18-20",""))</f>
        <v>1-4</v>
      </c>
      <c r="N122" t="s">
        <v>49</v>
      </c>
    </row>
    <row r="123" spans="1:14" x14ac:dyDescent="0.3">
      <c r="A123" t="s">
        <v>66</v>
      </c>
      <c r="B123">
        <v>2</v>
      </c>
      <c r="C123" t="s">
        <v>21</v>
      </c>
      <c r="D123">
        <v>38</v>
      </c>
      <c r="E123">
        <v>24</v>
      </c>
      <c r="F123">
        <v>11</v>
      </c>
      <c r="G123">
        <v>3</v>
      </c>
      <c r="H123">
        <v>64</v>
      </c>
      <c r="I123">
        <v>24</v>
      </c>
      <c r="J123">
        <v>40</v>
      </c>
      <c r="L123">
        <v>83</v>
      </c>
      <c r="M123" t="str">
        <f>IF(Table13[[#This Row],[Pos]]&lt;=4,"1-4",IF(Table13[[#This Row],[Pos]]&gt;=18,"18-20",""))</f>
        <v>1-4</v>
      </c>
      <c r="N123" t="s">
        <v>49</v>
      </c>
    </row>
    <row r="124" spans="1:14" x14ac:dyDescent="0.3">
      <c r="A124" t="s">
        <v>66</v>
      </c>
      <c r="B124">
        <v>3</v>
      </c>
      <c r="C124" t="s">
        <v>16</v>
      </c>
      <c r="D124">
        <v>38</v>
      </c>
      <c r="E124">
        <v>20</v>
      </c>
      <c r="F124">
        <v>8</v>
      </c>
      <c r="G124">
        <v>10</v>
      </c>
      <c r="H124">
        <v>57</v>
      </c>
      <c r="I124">
        <v>27</v>
      </c>
      <c r="J124">
        <v>30</v>
      </c>
      <c r="L124">
        <v>68</v>
      </c>
      <c r="M124" t="str">
        <f>IF(Table13[[#This Row],[Pos]]&lt;=4,"1-4",IF(Table13[[#This Row],[Pos]]&gt;=18,"18-20",""))</f>
        <v>1-4</v>
      </c>
      <c r="N124" t="s">
        <v>40</v>
      </c>
    </row>
    <row r="125" spans="1:14" x14ac:dyDescent="0.3">
      <c r="A125" t="s">
        <v>66</v>
      </c>
      <c r="B125">
        <v>4</v>
      </c>
      <c r="C125" t="s">
        <v>15</v>
      </c>
      <c r="D125">
        <v>38</v>
      </c>
      <c r="E125">
        <v>19</v>
      </c>
      <c r="F125">
        <v>11</v>
      </c>
      <c r="G125">
        <v>8</v>
      </c>
      <c r="H125">
        <v>63</v>
      </c>
      <c r="I125">
        <v>35</v>
      </c>
      <c r="J125">
        <v>28</v>
      </c>
      <c r="L125">
        <v>68</v>
      </c>
      <c r="M125" t="str">
        <f>IF(Table13[[#This Row],[Pos]]&lt;=4,"1-4",IF(Table13[[#This Row],[Pos]]&gt;=18,"18-20",""))</f>
        <v>1-4</v>
      </c>
      <c r="N125" t="s">
        <v>40</v>
      </c>
    </row>
    <row r="126" spans="1:14" x14ac:dyDescent="0.3">
      <c r="A126" t="s">
        <v>66</v>
      </c>
      <c r="B126">
        <v>5</v>
      </c>
      <c r="C126" t="s">
        <v>29</v>
      </c>
      <c r="D126">
        <v>38</v>
      </c>
      <c r="E126">
        <v>17</v>
      </c>
      <c r="F126">
        <v>9</v>
      </c>
      <c r="G126">
        <v>12</v>
      </c>
      <c r="H126">
        <v>57</v>
      </c>
      <c r="I126">
        <v>54</v>
      </c>
      <c r="J126">
        <v>3</v>
      </c>
      <c r="L126">
        <v>60</v>
      </c>
      <c r="M126" t="str">
        <f>IF(Table13[[#This Row],[Pos]]&lt;=4,"1-4",IF(Table13[[#This Row],[Pos]]&gt;=18,"18-20",""))</f>
        <v/>
      </c>
      <c r="N126" t="s">
        <v>19</v>
      </c>
    </row>
    <row r="127" spans="1:14" x14ac:dyDescent="0.3">
      <c r="A127" t="s">
        <v>66</v>
      </c>
      <c r="B127">
        <v>6</v>
      </c>
      <c r="C127" t="s">
        <v>33</v>
      </c>
      <c r="D127">
        <v>38</v>
      </c>
      <c r="E127">
        <v>15</v>
      </c>
      <c r="F127">
        <v>13</v>
      </c>
      <c r="G127">
        <v>10</v>
      </c>
      <c r="H127">
        <v>52</v>
      </c>
      <c r="I127">
        <v>36</v>
      </c>
      <c r="J127">
        <v>16</v>
      </c>
      <c r="L127">
        <v>58</v>
      </c>
      <c r="M127" t="str">
        <f>IF(Table13[[#This Row],[Pos]]&lt;=4,"1-4",IF(Table13[[#This Row],[Pos]]&gt;=18,"18-20",""))</f>
        <v/>
      </c>
      <c r="N127" t="s">
        <v>19</v>
      </c>
    </row>
    <row r="128" spans="1:14" x14ac:dyDescent="0.3">
      <c r="A128" t="s">
        <v>66</v>
      </c>
      <c r="B128">
        <v>7</v>
      </c>
      <c r="C128" t="s">
        <v>46</v>
      </c>
      <c r="D128">
        <v>38</v>
      </c>
      <c r="E128">
        <v>16</v>
      </c>
      <c r="F128">
        <v>8</v>
      </c>
      <c r="G128">
        <v>14</v>
      </c>
      <c r="H128">
        <v>47</v>
      </c>
      <c r="I128">
        <v>52</v>
      </c>
      <c r="J128">
        <v>-5</v>
      </c>
      <c r="L128">
        <v>56</v>
      </c>
      <c r="M128" t="str">
        <f>IF(Table13[[#This Row],[Pos]]&lt;=4,"1-4",IF(Table13[[#This Row],[Pos]]&gt;=18,"18-20",""))</f>
        <v/>
      </c>
      <c r="N128" t="s">
        <v>19</v>
      </c>
    </row>
    <row r="129" spans="1:14" x14ac:dyDescent="0.3">
      <c r="A129" t="s">
        <v>66</v>
      </c>
      <c r="B129">
        <v>8</v>
      </c>
      <c r="C129" t="s">
        <v>67</v>
      </c>
      <c r="D129">
        <v>38</v>
      </c>
      <c r="E129">
        <v>16</v>
      </c>
      <c r="F129">
        <v>7</v>
      </c>
      <c r="G129">
        <v>15</v>
      </c>
      <c r="H129">
        <v>52</v>
      </c>
      <c r="I129">
        <v>47</v>
      </c>
      <c r="J129">
        <v>5</v>
      </c>
      <c r="L129">
        <v>55</v>
      </c>
      <c r="M129" t="str">
        <f>IF(Table13[[#This Row],[Pos]]&lt;=4,"1-4",IF(Table13[[#This Row],[Pos]]&gt;=18,"18-20",""))</f>
        <v/>
      </c>
      <c r="N129" t="s">
        <v>23</v>
      </c>
    </row>
    <row r="130" spans="1:14" x14ac:dyDescent="0.3">
      <c r="A130" t="s">
        <v>66</v>
      </c>
      <c r="B130">
        <v>9</v>
      </c>
      <c r="C130" t="s">
        <v>56</v>
      </c>
      <c r="D130">
        <v>38</v>
      </c>
      <c r="E130">
        <v>14</v>
      </c>
      <c r="F130">
        <v>12</v>
      </c>
      <c r="G130">
        <v>12</v>
      </c>
      <c r="H130">
        <v>45</v>
      </c>
      <c r="I130">
        <v>42</v>
      </c>
      <c r="J130">
        <v>3</v>
      </c>
      <c r="L130">
        <v>54</v>
      </c>
      <c r="M130" t="str">
        <f>IF(Table13[[#This Row],[Pos]]&lt;=4,"1-4",IF(Table13[[#This Row],[Pos]]&gt;=18,"18-20",""))</f>
        <v/>
      </c>
      <c r="N130" t="s">
        <v>23</v>
      </c>
    </row>
    <row r="131" spans="1:14" x14ac:dyDescent="0.3">
      <c r="A131" t="s">
        <v>66</v>
      </c>
      <c r="B131">
        <v>10</v>
      </c>
      <c r="C131" t="s">
        <v>42</v>
      </c>
      <c r="D131">
        <v>38</v>
      </c>
      <c r="E131">
        <v>15</v>
      </c>
      <c r="F131">
        <v>7</v>
      </c>
      <c r="G131">
        <v>16</v>
      </c>
      <c r="H131">
        <v>52</v>
      </c>
      <c r="I131">
        <v>54</v>
      </c>
      <c r="J131">
        <v>-2</v>
      </c>
      <c r="L131">
        <v>52</v>
      </c>
      <c r="M131" t="str">
        <f>IF(Table13[[#This Row],[Pos]]&lt;=4,"1-4",IF(Table13[[#This Row],[Pos]]&gt;=18,"18-20",""))</f>
        <v/>
      </c>
      <c r="N131" t="s">
        <v>68</v>
      </c>
    </row>
    <row r="132" spans="1:14" x14ac:dyDescent="0.3">
      <c r="A132" t="s">
        <v>66</v>
      </c>
      <c r="B132">
        <v>11</v>
      </c>
      <c r="C132" t="s">
        <v>24</v>
      </c>
      <c r="D132">
        <v>38</v>
      </c>
      <c r="E132">
        <v>11</v>
      </c>
      <c r="F132">
        <v>17</v>
      </c>
      <c r="G132">
        <v>10</v>
      </c>
      <c r="H132">
        <v>43</v>
      </c>
      <c r="I132">
        <v>41</v>
      </c>
      <c r="J132">
        <v>2</v>
      </c>
      <c r="L132">
        <v>50</v>
      </c>
      <c r="M132" t="str">
        <f>IF(Table13[[#This Row],[Pos]]&lt;=4,"1-4",IF(Table13[[#This Row],[Pos]]&gt;=18,"18-20",""))</f>
        <v/>
      </c>
      <c r="N132" t="s">
        <v>23</v>
      </c>
    </row>
    <row r="133" spans="1:14" x14ac:dyDescent="0.3">
      <c r="A133" t="s">
        <v>66</v>
      </c>
      <c r="B133">
        <v>12</v>
      </c>
      <c r="C133" t="s">
        <v>31</v>
      </c>
      <c r="D133">
        <v>38</v>
      </c>
      <c r="E133">
        <v>12</v>
      </c>
      <c r="F133">
        <v>10</v>
      </c>
      <c r="G133">
        <v>16</v>
      </c>
      <c r="H133">
        <v>44</v>
      </c>
      <c r="I133">
        <v>49</v>
      </c>
      <c r="J133">
        <v>-5</v>
      </c>
      <c r="L133">
        <v>46</v>
      </c>
      <c r="M133" t="str">
        <f>IF(Table13[[#This Row],[Pos]]&lt;=4,"1-4",IF(Table13[[#This Row],[Pos]]&gt;=18,"18-20",""))</f>
        <v/>
      </c>
      <c r="N133" t="s">
        <v>23</v>
      </c>
    </row>
    <row r="134" spans="1:14" x14ac:dyDescent="0.3">
      <c r="A134" t="s">
        <v>66</v>
      </c>
      <c r="B134">
        <v>13</v>
      </c>
      <c r="C134" t="s">
        <v>28</v>
      </c>
      <c r="D134">
        <v>38</v>
      </c>
      <c r="E134">
        <v>11</v>
      </c>
      <c r="F134">
        <v>10</v>
      </c>
      <c r="G134">
        <v>17</v>
      </c>
      <c r="H134">
        <v>38</v>
      </c>
      <c r="I134">
        <v>47</v>
      </c>
      <c r="J134">
        <v>-9</v>
      </c>
      <c r="L134">
        <v>43</v>
      </c>
      <c r="M134" t="str">
        <f>IF(Table13[[#This Row],[Pos]]&lt;=4,"1-4",IF(Table13[[#This Row],[Pos]]&gt;=18,"18-20",""))</f>
        <v/>
      </c>
      <c r="N134" t="s">
        <v>23</v>
      </c>
    </row>
    <row r="135" spans="1:14" x14ac:dyDescent="0.3">
      <c r="A135" t="s">
        <v>66</v>
      </c>
      <c r="B135">
        <v>14</v>
      </c>
      <c r="C135" t="s">
        <v>35</v>
      </c>
      <c r="D135">
        <v>38</v>
      </c>
      <c r="E135">
        <v>11</v>
      </c>
      <c r="F135">
        <v>9</v>
      </c>
      <c r="G135">
        <v>18</v>
      </c>
      <c r="H135">
        <v>29</v>
      </c>
      <c r="I135">
        <v>44</v>
      </c>
      <c r="J135">
        <v>-15</v>
      </c>
      <c r="L135">
        <v>42</v>
      </c>
      <c r="M135" t="str">
        <f>IF(Table13[[#This Row],[Pos]]&lt;=4,"1-4",IF(Table13[[#This Row],[Pos]]&gt;=18,"18-20",""))</f>
        <v/>
      </c>
      <c r="N135" t="s">
        <v>23</v>
      </c>
    </row>
    <row r="136" spans="1:14" x14ac:dyDescent="0.3">
      <c r="A136" t="s">
        <v>66</v>
      </c>
      <c r="B136">
        <v>15</v>
      </c>
      <c r="C136" t="s">
        <v>32</v>
      </c>
      <c r="D136">
        <v>38</v>
      </c>
      <c r="E136">
        <v>12</v>
      </c>
      <c r="F136">
        <v>5</v>
      </c>
      <c r="G136">
        <v>21</v>
      </c>
      <c r="H136">
        <v>35</v>
      </c>
      <c r="I136">
        <v>59</v>
      </c>
      <c r="J136">
        <v>-24</v>
      </c>
      <c r="L136">
        <v>41</v>
      </c>
      <c r="M136" t="str">
        <f>IF(Table13[[#This Row],[Pos]]&lt;=4,"1-4",IF(Table13[[#This Row],[Pos]]&gt;=18,"18-20",""))</f>
        <v/>
      </c>
      <c r="N136" t="s">
        <v>23</v>
      </c>
    </row>
    <row r="137" spans="1:14" x14ac:dyDescent="0.3">
      <c r="A137" t="s">
        <v>66</v>
      </c>
      <c r="B137">
        <v>16</v>
      </c>
      <c r="C137" t="s">
        <v>44</v>
      </c>
      <c r="D137">
        <v>38</v>
      </c>
      <c r="E137">
        <v>8</v>
      </c>
      <c r="F137">
        <v>15</v>
      </c>
      <c r="G137">
        <v>15</v>
      </c>
      <c r="H137">
        <v>38</v>
      </c>
      <c r="I137">
        <v>60</v>
      </c>
      <c r="J137">
        <v>-22</v>
      </c>
      <c r="L137">
        <v>39</v>
      </c>
      <c r="M137" t="str">
        <f>IF(Table13[[#This Row],[Pos]]&lt;=4,"1-4",IF(Table13[[#This Row],[Pos]]&gt;=18,"18-20",""))</f>
        <v/>
      </c>
      <c r="N137" t="s">
        <v>23</v>
      </c>
    </row>
    <row r="138" spans="1:14" x14ac:dyDescent="0.3">
      <c r="A138" t="s">
        <v>66</v>
      </c>
      <c r="B138">
        <v>17</v>
      </c>
      <c r="C138" t="s">
        <v>65</v>
      </c>
      <c r="D138">
        <v>38</v>
      </c>
      <c r="E138">
        <v>10</v>
      </c>
      <c r="F138">
        <v>8</v>
      </c>
      <c r="G138">
        <v>20</v>
      </c>
      <c r="H138">
        <v>37</v>
      </c>
      <c r="I138">
        <v>59</v>
      </c>
      <c r="J138">
        <v>-22</v>
      </c>
      <c r="L138">
        <v>38</v>
      </c>
      <c r="M138" t="str">
        <f>IF(Table13[[#This Row],[Pos]]&lt;=4,"1-4",IF(Table13[[#This Row],[Pos]]&gt;=18,"18-20",""))</f>
        <v/>
      </c>
      <c r="N138" t="s">
        <v>23</v>
      </c>
    </row>
    <row r="139" spans="1:14" x14ac:dyDescent="0.3">
      <c r="A139" t="s">
        <v>66</v>
      </c>
      <c r="B139">
        <v>18</v>
      </c>
      <c r="C139" t="s">
        <v>69</v>
      </c>
      <c r="D139">
        <v>38</v>
      </c>
      <c r="E139">
        <v>10</v>
      </c>
      <c r="F139">
        <v>8</v>
      </c>
      <c r="G139">
        <v>20</v>
      </c>
      <c r="H139">
        <v>32</v>
      </c>
      <c r="I139">
        <v>55</v>
      </c>
      <c r="J139">
        <v>-23</v>
      </c>
      <c r="L139">
        <v>38</v>
      </c>
      <c r="M139" t="str">
        <f>IF(Table13[[#This Row],[Pos]]&lt;=4,"1-4",IF(Table13[[#This Row],[Pos]]&gt;=18,"18-20",""))</f>
        <v>18-20</v>
      </c>
      <c r="N139" t="s">
        <v>57</v>
      </c>
    </row>
    <row r="140" spans="1:14" x14ac:dyDescent="0.3">
      <c r="A140" t="s">
        <v>66</v>
      </c>
      <c r="B140">
        <v>19</v>
      </c>
      <c r="C140" t="s">
        <v>26</v>
      </c>
      <c r="D140">
        <v>38</v>
      </c>
      <c r="E140">
        <v>8</v>
      </c>
      <c r="F140">
        <v>10</v>
      </c>
      <c r="G140">
        <v>20</v>
      </c>
      <c r="H140">
        <v>34</v>
      </c>
      <c r="I140">
        <v>60</v>
      </c>
      <c r="J140">
        <v>-26</v>
      </c>
      <c r="L140">
        <v>34</v>
      </c>
      <c r="M140" t="str">
        <f>IF(Table13[[#This Row],[Pos]]&lt;=4,"1-4",IF(Table13[[#This Row],[Pos]]&gt;=18,"18-20",""))</f>
        <v>18-20</v>
      </c>
      <c r="N140" t="s">
        <v>57</v>
      </c>
    </row>
    <row r="141" spans="1:14" x14ac:dyDescent="0.3">
      <c r="A141" t="s">
        <v>66</v>
      </c>
      <c r="B141">
        <v>20</v>
      </c>
      <c r="C141" t="s">
        <v>70</v>
      </c>
      <c r="D141">
        <v>38</v>
      </c>
      <c r="E141">
        <v>5</v>
      </c>
      <c r="F141">
        <v>13</v>
      </c>
      <c r="G141">
        <v>20</v>
      </c>
      <c r="H141">
        <v>29</v>
      </c>
      <c r="I141">
        <v>59</v>
      </c>
      <c r="J141">
        <v>-30</v>
      </c>
      <c r="L141">
        <v>28</v>
      </c>
      <c r="M141" t="str">
        <f>IF(Table13[[#This Row],[Pos]]&lt;=4,"1-4",IF(Table13[[#This Row],[Pos]]&gt;=18,"18-20",""))</f>
        <v>18-20</v>
      </c>
      <c r="N141" t="s">
        <v>57</v>
      </c>
    </row>
    <row r="142" spans="1:14" x14ac:dyDescent="0.3">
      <c r="A142" t="s">
        <v>71</v>
      </c>
      <c r="B142">
        <v>1</v>
      </c>
      <c r="C142" t="s">
        <v>13</v>
      </c>
      <c r="D142">
        <v>38</v>
      </c>
      <c r="E142">
        <v>27</v>
      </c>
      <c r="F142">
        <v>6</v>
      </c>
      <c r="G142">
        <v>5</v>
      </c>
      <c r="H142">
        <v>80</v>
      </c>
      <c r="I142">
        <v>22</v>
      </c>
      <c r="J142">
        <v>58</v>
      </c>
      <c r="L142">
        <v>87</v>
      </c>
      <c r="M142" t="str">
        <f>IF(Table13[[#This Row],[Pos]]&lt;=4,"1-4",IF(Table13[[#This Row],[Pos]]&gt;=18,"18-20",""))</f>
        <v>1-4</v>
      </c>
      <c r="N142" t="s">
        <v>49</v>
      </c>
    </row>
    <row r="143" spans="1:14" x14ac:dyDescent="0.3">
      <c r="A143" t="s">
        <v>71</v>
      </c>
      <c r="B143">
        <v>2</v>
      </c>
      <c r="C143" t="s">
        <v>21</v>
      </c>
      <c r="D143">
        <v>38</v>
      </c>
      <c r="E143">
        <v>25</v>
      </c>
      <c r="F143">
        <v>10</v>
      </c>
      <c r="G143">
        <v>3</v>
      </c>
      <c r="H143">
        <v>65</v>
      </c>
      <c r="I143">
        <v>26</v>
      </c>
      <c r="J143">
        <v>39</v>
      </c>
      <c r="L143">
        <v>85</v>
      </c>
      <c r="M143" t="str">
        <f>IF(Table13[[#This Row],[Pos]]&lt;=4,"1-4",IF(Table13[[#This Row],[Pos]]&gt;=18,"18-20",""))</f>
        <v>1-4</v>
      </c>
      <c r="N143" t="s">
        <v>49</v>
      </c>
    </row>
    <row r="144" spans="1:14" x14ac:dyDescent="0.3">
      <c r="A144" t="s">
        <v>71</v>
      </c>
      <c r="B144">
        <v>3</v>
      </c>
      <c r="C144" t="s">
        <v>15</v>
      </c>
      <c r="D144">
        <v>38</v>
      </c>
      <c r="E144">
        <v>24</v>
      </c>
      <c r="F144">
        <v>11</v>
      </c>
      <c r="G144">
        <v>3</v>
      </c>
      <c r="H144">
        <v>74</v>
      </c>
      <c r="I144">
        <v>31</v>
      </c>
      <c r="J144">
        <v>43</v>
      </c>
      <c r="L144">
        <v>83</v>
      </c>
      <c r="M144" t="str">
        <f>IF(Table13[[#This Row],[Pos]]&lt;=4,"1-4",IF(Table13[[#This Row],[Pos]]&gt;=18,"18-20",""))</f>
        <v>1-4</v>
      </c>
      <c r="N144" t="s">
        <v>40</v>
      </c>
    </row>
    <row r="145" spans="1:14" x14ac:dyDescent="0.3">
      <c r="A145" t="s">
        <v>71</v>
      </c>
      <c r="B145">
        <v>4</v>
      </c>
      <c r="C145" t="s">
        <v>16</v>
      </c>
      <c r="D145">
        <v>38</v>
      </c>
      <c r="E145">
        <v>21</v>
      </c>
      <c r="F145">
        <v>13</v>
      </c>
      <c r="G145">
        <v>4</v>
      </c>
      <c r="H145">
        <v>67</v>
      </c>
      <c r="I145">
        <v>28</v>
      </c>
      <c r="J145">
        <v>39</v>
      </c>
      <c r="L145">
        <v>76</v>
      </c>
      <c r="M145" t="str">
        <f>IF(Table13[[#This Row],[Pos]]&lt;=4,"1-4",IF(Table13[[#This Row],[Pos]]&gt;=18,"18-20",""))</f>
        <v>1-4</v>
      </c>
      <c r="N145" t="s">
        <v>40</v>
      </c>
    </row>
    <row r="146" spans="1:14" x14ac:dyDescent="0.3">
      <c r="A146" t="s">
        <v>71</v>
      </c>
      <c r="B146">
        <v>5</v>
      </c>
      <c r="C146" t="s">
        <v>33</v>
      </c>
      <c r="D146">
        <v>38</v>
      </c>
      <c r="E146">
        <v>19</v>
      </c>
      <c r="F146">
        <v>8</v>
      </c>
      <c r="G146">
        <v>11</v>
      </c>
      <c r="H146">
        <v>55</v>
      </c>
      <c r="I146">
        <v>33</v>
      </c>
      <c r="J146">
        <v>22</v>
      </c>
      <c r="L146">
        <v>65</v>
      </c>
      <c r="M146" t="str">
        <f>IF(Table13[[#This Row],[Pos]]&lt;=4,"1-4",IF(Table13[[#This Row],[Pos]]&gt;=18,"18-20",""))</f>
        <v/>
      </c>
      <c r="N146" t="s">
        <v>55</v>
      </c>
    </row>
    <row r="147" spans="1:14" x14ac:dyDescent="0.3">
      <c r="A147" t="s">
        <v>71</v>
      </c>
      <c r="B147">
        <v>6</v>
      </c>
      <c r="C147" t="s">
        <v>24</v>
      </c>
      <c r="D147">
        <v>38</v>
      </c>
      <c r="E147">
        <v>16</v>
      </c>
      <c r="F147">
        <v>12</v>
      </c>
      <c r="G147">
        <v>10</v>
      </c>
      <c r="H147">
        <v>71</v>
      </c>
      <c r="I147">
        <v>51</v>
      </c>
      <c r="J147">
        <v>20</v>
      </c>
      <c r="L147">
        <v>60</v>
      </c>
      <c r="M147" t="str">
        <f>IF(Table13[[#This Row],[Pos]]&lt;=4,"1-4",IF(Table13[[#This Row],[Pos]]&gt;=18,"18-20",""))</f>
        <v/>
      </c>
      <c r="N147" t="s">
        <v>25</v>
      </c>
    </row>
    <row r="148" spans="1:14" x14ac:dyDescent="0.3">
      <c r="A148" t="s">
        <v>71</v>
      </c>
      <c r="B148">
        <v>7</v>
      </c>
      <c r="C148" t="s">
        <v>42</v>
      </c>
      <c r="D148">
        <v>38</v>
      </c>
      <c r="E148">
        <v>15</v>
      </c>
      <c r="F148">
        <v>13</v>
      </c>
      <c r="G148">
        <v>10</v>
      </c>
      <c r="H148">
        <v>50</v>
      </c>
      <c r="I148">
        <v>48</v>
      </c>
      <c r="J148">
        <v>2</v>
      </c>
      <c r="L148">
        <v>58</v>
      </c>
      <c r="M148" t="str">
        <f>IF(Table13[[#This Row],[Pos]]&lt;=4,"1-4",IF(Table13[[#This Row],[Pos]]&gt;=18,"18-20",""))</f>
        <v/>
      </c>
      <c r="N148" t="s">
        <v>23</v>
      </c>
    </row>
    <row r="149" spans="1:14" x14ac:dyDescent="0.3">
      <c r="A149" t="s">
        <v>71</v>
      </c>
      <c r="B149">
        <v>8</v>
      </c>
      <c r="C149" t="s">
        <v>56</v>
      </c>
      <c r="D149">
        <v>38</v>
      </c>
      <c r="E149">
        <v>16</v>
      </c>
      <c r="F149">
        <v>9</v>
      </c>
      <c r="G149">
        <v>13</v>
      </c>
      <c r="H149">
        <v>48</v>
      </c>
      <c r="I149">
        <v>40</v>
      </c>
      <c r="J149">
        <v>8</v>
      </c>
      <c r="L149">
        <v>57</v>
      </c>
      <c r="M149" t="str">
        <f>IF(Table13[[#This Row],[Pos]]&lt;=4,"1-4",IF(Table13[[#This Row],[Pos]]&gt;=18,"18-20",""))</f>
        <v/>
      </c>
      <c r="N149" t="s">
        <v>19</v>
      </c>
    </row>
    <row r="150" spans="1:14" x14ac:dyDescent="0.3">
      <c r="A150" t="s">
        <v>71</v>
      </c>
      <c r="B150">
        <v>9</v>
      </c>
      <c r="C150" t="s">
        <v>35</v>
      </c>
      <c r="D150">
        <v>38</v>
      </c>
      <c r="E150">
        <v>15</v>
      </c>
      <c r="F150">
        <v>10</v>
      </c>
      <c r="G150">
        <v>13</v>
      </c>
      <c r="H150">
        <v>45</v>
      </c>
      <c r="I150">
        <v>53</v>
      </c>
      <c r="J150">
        <v>-8</v>
      </c>
      <c r="L150">
        <v>55</v>
      </c>
      <c r="M150" t="str">
        <f>IF(Table13[[#This Row],[Pos]]&lt;=4,"1-4",IF(Table13[[#This Row],[Pos]]&gt;=18,"18-20",""))</f>
        <v/>
      </c>
      <c r="N150" t="s">
        <v>72</v>
      </c>
    </row>
    <row r="151" spans="1:14" x14ac:dyDescent="0.3">
      <c r="A151" t="s">
        <v>71</v>
      </c>
      <c r="B151">
        <v>10</v>
      </c>
      <c r="C151" t="s">
        <v>32</v>
      </c>
      <c r="D151">
        <v>38</v>
      </c>
      <c r="E151">
        <v>13</v>
      </c>
      <c r="F151">
        <v>10</v>
      </c>
      <c r="G151">
        <v>15</v>
      </c>
      <c r="H151">
        <v>42</v>
      </c>
      <c r="I151">
        <v>50</v>
      </c>
      <c r="J151">
        <v>-8</v>
      </c>
      <c r="L151">
        <v>49</v>
      </c>
      <c r="M151" t="str">
        <f>IF(Table13[[#This Row],[Pos]]&lt;=4,"1-4",IF(Table13[[#This Row],[Pos]]&gt;=18,"18-20",""))</f>
        <v/>
      </c>
      <c r="N151" t="s">
        <v>23</v>
      </c>
    </row>
    <row r="152" spans="1:14" x14ac:dyDescent="0.3">
      <c r="A152" t="s">
        <v>71</v>
      </c>
      <c r="B152">
        <v>11</v>
      </c>
      <c r="C152" t="s">
        <v>29</v>
      </c>
      <c r="D152">
        <v>38</v>
      </c>
      <c r="E152">
        <v>11</v>
      </c>
      <c r="F152">
        <v>13</v>
      </c>
      <c r="G152">
        <v>14</v>
      </c>
      <c r="H152">
        <v>66</v>
      </c>
      <c r="I152">
        <v>61</v>
      </c>
      <c r="J152">
        <v>5</v>
      </c>
      <c r="L152">
        <v>46</v>
      </c>
      <c r="M152" t="str">
        <f>IF(Table13[[#This Row],[Pos]]&lt;=4,"1-4",IF(Table13[[#This Row],[Pos]]&gt;=18,"18-20",""))</f>
        <v/>
      </c>
      <c r="N152" t="s">
        <v>43</v>
      </c>
    </row>
    <row r="153" spans="1:14" x14ac:dyDescent="0.3">
      <c r="A153" t="s">
        <v>71</v>
      </c>
      <c r="B153">
        <v>12</v>
      </c>
      <c r="C153" t="s">
        <v>28</v>
      </c>
      <c r="D153">
        <v>38</v>
      </c>
      <c r="E153">
        <v>11</v>
      </c>
      <c r="F153">
        <v>10</v>
      </c>
      <c r="G153">
        <v>17</v>
      </c>
      <c r="H153">
        <v>45</v>
      </c>
      <c r="I153">
        <v>65</v>
      </c>
      <c r="J153">
        <v>-20</v>
      </c>
      <c r="L153">
        <v>43</v>
      </c>
      <c r="M153" t="str">
        <f>IF(Table13[[#This Row],[Pos]]&lt;=4,"1-4",IF(Table13[[#This Row],[Pos]]&gt;=18,"18-20",""))</f>
        <v/>
      </c>
      <c r="N153" t="s">
        <v>23</v>
      </c>
    </row>
    <row r="154" spans="1:14" x14ac:dyDescent="0.3">
      <c r="A154" t="s">
        <v>71</v>
      </c>
      <c r="B154">
        <v>13</v>
      </c>
      <c r="C154" t="s">
        <v>31</v>
      </c>
      <c r="D154">
        <v>38</v>
      </c>
      <c r="E154">
        <v>10</v>
      </c>
      <c r="F154">
        <v>12</v>
      </c>
      <c r="G154">
        <v>16</v>
      </c>
      <c r="H154">
        <v>43</v>
      </c>
      <c r="I154">
        <v>53</v>
      </c>
      <c r="J154">
        <v>-10</v>
      </c>
      <c r="L154">
        <v>42</v>
      </c>
      <c r="M154" t="str">
        <f>IF(Table13[[#This Row],[Pos]]&lt;=4,"1-4",IF(Table13[[#This Row],[Pos]]&gt;=18,"18-20",""))</f>
        <v/>
      </c>
      <c r="N154" t="s">
        <v>23</v>
      </c>
    </row>
    <row r="155" spans="1:14" x14ac:dyDescent="0.3">
      <c r="A155" t="s">
        <v>71</v>
      </c>
      <c r="B155">
        <v>14</v>
      </c>
      <c r="C155" t="s">
        <v>65</v>
      </c>
      <c r="D155">
        <v>38</v>
      </c>
      <c r="E155">
        <v>10</v>
      </c>
      <c r="F155">
        <v>10</v>
      </c>
      <c r="G155">
        <v>18</v>
      </c>
      <c r="H155">
        <v>34</v>
      </c>
      <c r="I155">
        <v>51</v>
      </c>
      <c r="J155">
        <v>-17</v>
      </c>
      <c r="L155">
        <v>40</v>
      </c>
      <c r="M155" t="str">
        <f>IF(Table13[[#This Row],[Pos]]&lt;=4,"1-4",IF(Table13[[#This Row],[Pos]]&gt;=18,"18-20",""))</f>
        <v/>
      </c>
      <c r="N155" t="s">
        <v>23</v>
      </c>
    </row>
    <row r="156" spans="1:14" x14ac:dyDescent="0.3">
      <c r="A156" t="s">
        <v>71</v>
      </c>
      <c r="B156">
        <v>15</v>
      </c>
      <c r="C156" t="s">
        <v>22</v>
      </c>
      <c r="D156">
        <v>38</v>
      </c>
      <c r="E156">
        <v>11</v>
      </c>
      <c r="F156">
        <v>6</v>
      </c>
      <c r="G156">
        <v>21</v>
      </c>
      <c r="H156">
        <v>36</v>
      </c>
      <c r="I156">
        <v>59</v>
      </c>
      <c r="J156">
        <v>-23</v>
      </c>
      <c r="L156">
        <v>39</v>
      </c>
      <c r="M156" t="str">
        <f>IF(Table13[[#This Row],[Pos]]&lt;=4,"1-4",IF(Table13[[#This Row],[Pos]]&gt;=18,"18-20",""))</f>
        <v/>
      </c>
      <c r="N156" t="s">
        <v>23</v>
      </c>
    </row>
    <row r="157" spans="1:14" x14ac:dyDescent="0.3">
      <c r="A157" t="s">
        <v>71</v>
      </c>
      <c r="B157">
        <v>16</v>
      </c>
      <c r="C157" t="s">
        <v>46</v>
      </c>
      <c r="D157">
        <v>38</v>
      </c>
      <c r="E157">
        <v>9</v>
      </c>
      <c r="F157">
        <v>10</v>
      </c>
      <c r="G157">
        <v>19</v>
      </c>
      <c r="H157">
        <v>36</v>
      </c>
      <c r="I157">
        <v>54</v>
      </c>
      <c r="J157">
        <v>-18</v>
      </c>
      <c r="L157">
        <v>37</v>
      </c>
      <c r="M157" t="str">
        <f>IF(Table13[[#This Row],[Pos]]&lt;=4,"1-4",IF(Table13[[#This Row],[Pos]]&gt;=18,"18-20",""))</f>
        <v/>
      </c>
      <c r="N157" t="s">
        <v>23</v>
      </c>
    </row>
    <row r="158" spans="1:14" x14ac:dyDescent="0.3">
      <c r="A158" t="s">
        <v>71</v>
      </c>
      <c r="B158">
        <v>17</v>
      </c>
      <c r="C158" t="s">
        <v>44</v>
      </c>
      <c r="D158">
        <v>38</v>
      </c>
      <c r="E158">
        <v>8</v>
      </c>
      <c r="F158">
        <v>12</v>
      </c>
      <c r="G158">
        <v>18</v>
      </c>
      <c r="H158">
        <v>38</v>
      </c>
      <c r="I158">
        <v>60</v>
      </c>
      <c r="J158">
        <v>-22</v>
      </c>
      <c r="L158">
        <v>36</v>
      </c>
      <c r="M158" t="str">
        <f>IF(Table13[[#This Row],[Pos]]&lt;=4,"1-4",IF(Table13[[#This Row],[Pos]]&gt;=18,"18-20",""))</f>
        <v/>
      </c>
      <c r="N158" t="s">
        <v>23</v>
      </c>
    </row>
    <row r="159" spans="1:14" x14ac:dyDescent="0.3">
      <c r="A159" t="s">
        <v>71</v>
      </c>
      <c r="B159">
        <v>18</v>
      </c>
      <c r="C159" t="s">
        <v>67</v>
      </c>
      <c r="D159">
        <v>38</v>
      </c>
      <c r="E159">
        <v>10</v>
      </c>
      <c r="F159">
        <v>6</v>
      </c>
      <c r="G159">
        <v>22</v>
      </c>
      <c r="H159">
        <v>41</v>
      </c>
      <c r="I159">
        <v>66</v>
      </c>
      <c r="J159">
        <v>-25</v>
      </c>
      <c r="L159">
        <v>36</v>
      </c>
      <c r="M159" t="str">
        <f>IF(Table13[[#This Row],[Pos]]&lt;=4,"1-4",IF(Table13[[#This Row],[Pos]]&gt;=18,"18-20",""))</f>
        <v>18-20</v>
      </c>
      <c r="N159" t="s">
        <v>57</v>
      </c>
    </row>
    <row r="160" spans="1:14" x14ac:dyDescent="0.3">
      <c r="A160" t="s">
        <v>71</v>
      </c>
      <c r="B160">
        <v>19</v>
      </c>
      <c r="C160" t="s">
        <v>51</v>
      </c>
      <c r="D160">
        <v>38</v>
      </c>
      <c r="E160">
        <v>8</v>
      </c>
      <c r="F160">
        <v>11</v>
      </c>
      <c r="G160">
        <v>19</v>
      </c>
      <c r="H160">
        <v>46</v>
      </c>
      <c r="I160">
        <v>62</v>
      </c>
      <c r="J160">
        <v>-16</v>
      </c>
      <c r="L160">
        <v>35</v>
      </c>
      <c r="M160" t="str">
        <f>IF(Table13[[#This Row],[Pos]]&lt;=4,"1-4",IF(Table13[[#This Row],[Pos]]&gt;=18,"18-20",""))</f>
        <v>18-20</v>
      </c>
      <c r="N160" t="s">
        <v>57</v>
      </c>
    </row>
    <row r="161" spans="1:14" x14ac:dyDescent="0.3">
      <c r="A161" t="s">
        <v>71</v>
      </c>
      <c r="B161">
        <v>20</v>
      </c>
      <c r="C161" t="s">
        <v>34</v>
      </c>
      <c r="D161">
        <v>38</v>
      </c>
      <c r="E161">
        <v>1</v>
      </c>
      <c r="F161">
        <v>8</v>
      </c>
      <c r="G161">
        <v>29</v>
      </c>
      <c r="H161">
        <v>20</v>
      </c>
      <c r="I161">
        <v>89</v>
      </c>
      <c r="J161">
        <v>-69</v>
      </c>
      <c r="L161">
        <v>11</v>
      </c>
      <c r="M161" t="str">
        <f>IF(Table13[[#This Row],[Pos]]&lt;=4,"1-4",IF(Table13[[#This Row],[Pos]]&gt;=18,"18-20",""))</f>
        <v>18-20</v>
      </c>
      <c r="N161" t="s">
        <v>57</v>
      </c>
    </row>
    <row r="162" spans="1:14" x14ac:dyDescent="0.3">
      <c r="A162" t="s">
        <v>73</v>
      </c>
      <c r="B162">
        <v>1</v>
      </c>
      <c r="C162" t="s">
        <v>13</v>
      </c>
      <c r="D162">
        <v>38</v>
      </c>
      <c r="E162">
        <v>28</v>
      </c>
      <c r="F162">
        <v>6</v>
      </c>
      <c r="G162">
        <v>4</v>
      </c>
      <c r="H162">
        <v>68</v>
      </c>
      <c r="I162">
        <v>24</v>
      </c>
      <c r="J162">
        <v>44</v>
      </c>
      <c r="L162">
        <v>90</v>
      </c>
      <c r="M162" t="str">
        <f>IF(Table13[[#This Row],[Pos]]&lt;=4,"1-4",IF(Table13[[#This Row],[Pos]]&gt;=18,"18-20",""))</f>
        <v>1-4</v>
      </c>
      <c r="N162" t="s">
        <v>64</v>
      </c>
    </row>
    <row r="163" spans="1:14" x14ac:dyDescent="0.3">
      <c r="A163" t="s">
        <v>73</v>
      </c>
      <c r="B163">
        <v>2</v>
      </c>
      <c r="C163" t="s">
        <v>16</v>
      </c>
      <c r="D163">
        <v>38</v>
      </c>
      <c r="E163">
        <v>25</v>
      </c>
      <c r="F163">
        <v>11</v>
      </c>
      <c r="G163">
        <v>2</v>
      </c>
      <c r="H163">
        <v>77</v>
      </c>
      <c r="I163">
        <v>27</v>
      </c>
      <c r="J163">
        <v>50</v>
      </c>
      <c r="L163">
        <v>86</v>
      </c>
      <c r="M163" t="str">
        <f>IF(Table13[[#This Row],[Pos]]&lt;=4,"1-4",IF(Table13[[#This Row],[Pos]]&gt;=18,"18-20",""))</f>
        <v>1-4</v>
      </c>
      <c r="N163" t="s">
        <v>64</v>
      </c>
    </row>
    <row r="164" spans="1:14" x14ac:dyDescent="0.3">
      <c r="A164" t="s">
        <v>73</v>
      </c>
      <c r="B164">
        <v>3</v>
      </c>
      <c r="C164" t="s">
        <v>21</v>
      </c>
      <c r="D164">
        <v>38</v>
      </c>
      <c r="E164">
        <v>25</v>
      </c>
      <c r="F164">
        <v>8</v>
      </c>
      <c r="G164">
        <v>5</v>
      </c>
      <c r="H164">
        <v>68</v>
      </c>
      <c r="I164">
        <v>24</v>
      </c>
      <c r="J164">
        <v>44</v>
      </c>
      <c r="L164">
        <v>83</v>
      </c>
      <c r="M164" t="str">
        <f>IF(Table13[[#This Row],[Pos]]&lt;=4,"1-4",IF(Table13[[#This Row],[Pos]]&gt;=18,"18-20",""))</f>
        <v>1-4</v>
      </c>
      <c r="N164" t="s">
        <v>64</v>
      </c>
    </row>
    <row r="165" spans="1:14" x14ac:dyDescent="0.3">
      <c r="A165" t="s">
        <v>73</v>
      </c>
      <c r="B165">
        <v>4</v>
      </c>
      <c r="C165" t="s">
        <v>15</v>
      </c>
      <c r="D165">
        <v>38</v>
      </c>
      <c r="E165">
        <v>20</v>
      </c>
      <c r="F165">
        <v>12</v>
      </c>
      <c r="G165">
        <v>6</v>
      </c>
      <c r="H165">
        <v>68</v>
      </c>
      <c r="I165">
        <v>37</v>
      </c>
      <c r="J165">
        <v>31</v>
      </c>
      <c r="L165">
        <v>72</v>
      </c>
      <c r="M165" t="str">
        <f>IF(Table13[[#This Row],[Pos]]&lt;=4,"1-4",IF(Table13[[#This Row],[Pos]]&gt;=18,"18-20",""))</f>
        <v>1-4</v>
      </c>
      <c r="N165" t="s">
        <v>74</v>
      </c>
    </row>
    <row r="166" spans="1:14" x14ac:dyDescent="0.3">
      <c r="A166" t="s">
        <v>73</v>
      </c>
      <c r="B166">
        <v>5</v>
      </c>
      <c r="C166" t="s">
        <v>33</v>
      </c>
      <c r="D166">
        <v>38</v>
      </c>
      <c r="E166">
        <v>17</v>
      </c>
      <c r="F166">
        <v>12</v>
      </c>
      <c r="G166">
        <v>9</v>
      </c>
      <c r="H166">
        <v>55</v>
      </c>
      <c r="I166">
        <v>37</v>
      </c>
      <c r="J166">
        <v>18</v>
      </c>
      <c r="L166">
        <v>63</v>
      </c>
      <c r="M166" t="str">
        <f>IF(Table13[[#This Row],[Pos]]&lt;=4,"1-4",IF(Table13[[#This Row],[Pos]]&gt;=18,"18-20",""))</f>
        <v/>
      </c>
      <c r="N166" t="s">
        <v>75</v>
      </c>
    </row>
    <row r="167" spans="1:14" x14ac:dyDescent="0.3">
      <c r="A167" t="s">
        <v>73</v>
      </c>
      <c r="B167">
        <v>6</v>
      </c>
      <c r="C167" t="s">
        <v>24</v>
      </c>
      <c r="D167">
        <v>38</v>
      </c>
      <c r="E167">
        <v>17</v>
      </c>
      <c r="F167">
        <v>11</v>
      </c>
      <c r="G167">
        <v>10</v>
      </c>
      <c r="H167">
        <v>54</v>
      </c>
      <c r="I167">
        <v>48</v>
      </c>
      <c r="J167">
        <v>6</v>
      </c>
      <c r="L167">
        <v>62</v>
      </c>
      <c r="M167" t="str">
        <f>IF(Table13[[#This Row],[Pos]]&lt;=4,"1-4",IF(Table13[[#This Row],[Pos]]&gt;=18,"18-20",""))</f>
        <v/>
      </c>
      <c r="N167" t="s">
        <v>75</v>
      </c>
    </row>
    <row r="168" spans="1:14" x14ac:dyDescent="0.3">
      <c r="A168" t="s">
        <v>73</v>
      </c>
      <c r="B168">
        <v>7</v>
      </c>
      <c r="C168" t="s">
        <v>44</v>
      </c>
      <c r="D168">
        <v>38</v>
      </c>
      <c r="E168">
        <v>14</v>
      </c>
      <c r="F168">
        <v>11</v>
      </c>
      <c r="G168">
        <v>13</v>
      </c>
      <c r="H168">
        <v>39</v>
      </c>
      <c r="I168">
        <v>34</v>
      </c>
      <c r="J168">
        <v>5</v>
      </c>
      <c r="L168">
        <v>53</v>
      </c>
      <c r="M168" t="str">
        <f>IF(Table13[[#This Row],[Pos]]&lt;=4,"1-4",IF(Table13[[#This Row],[Pos]]&gt;=18,"18-20",""))</f>
        <v/>
      </c>
      <c r="N168" t="s">
        <v>76</v>
      </c>
    </row>
    <row r="169" spans="1:14" x14ac:dyDescent="0.3">
      <c r="A169" t="s">
        <v>73</v>
      </c>
      <c r="B169">
        <v>8</v>
      </c>
      <c r="C169" t="s">
        <v>29</v>
      </c>
      <c r="D169">
        <v>38</v>
      </c>
      <c r="E169">
        <v>14</v>
      </c>
      <c r="F169">
        <v>9</v>
      </c>
      <c r="G169">
        <v>15</v>
      </c>
      <c r="H169">
        <v>45</v>
      </c>
      <c r="I169">
        <v>45</v>
      </c>
      <c r="J169">
        <v>0</v>
      </c>
      <c r="L169">
        <v>51</v>
      </c>
      <c r="M169" t="str">
        <f>IF(Table13[[#This Row],[Pos]]&lt;=4,"1-4",IF(Table13[[#This Row],[Pos]]&gt;=18,"18-20",""))</f>
        <v/>
      </c>
      <c r="N169" t="s">
        <v>23</v>
      </c>
    </row>
    <row r="170" spans="1:14" x14ac:dyDescent="0.3">
      <c r="A170" t="s">
        <v>73</v>
      </c>
      <c r="B170">
        <v>9</v>
      </c>
      <c r="C170" t="s">
        <v>32</v>
      </c>
      <c r="D170">
        <v>38</v>
      </c>
      <c r="E170">
        <v>14</v>
      </c>
      <c r="F170">
        <v>9</v>
      </c>
      <c r="G170">
        <v>15</v>
      </c>
      <c r="H170">
        <v>42</v>
      </c>
      <c r="I170">
        <v>45</v>
      </c>
      <c r="J170">
        <v>-3</v>
      </c>
      <c r="L170">
        <v>51</v>
      </c>
      <c r="M170" t="str">
        <f>IF(Table13[[#This Row],[Pos]]&lt;=4,"1-4",IF(Table13[[#This Row],[Pos]]&gt;=18,"18-20",""))</f>
        <v/>
      </c>
      <c r="N170" t="s">
        <v>23</v>
      </c>
    </row>
    <row r="171" spans="1:14" x14ac:dyDescent="0.3">
      <c r="A171" t="s">
        <v>73</v>
      </c>
      <c r="B171">
        <v>10</v>
      </c>
      <c r="C171" t="s">
        <v>35</v>
      </c>
      <c r="D171">
        <v>38</v>
      </c>
      <c r="E171">
        <v>15</v>
      </c>
      <c r="F171">
        <v>5</v>
      </c>
      <c r="G171">
        <v>18</v>
      </c>
      <c r="H171">
        <v>58</v>
      </c>
      <c r="I171">
        <v>50</v>
      </c>
      <c r="J171">
        <v>8</v>
      </c>
      <c r="L171">
        <v>50</v>
      </c>
      <c r="M171" t="str">
        <f>IF(Table13[[#This Row],[Pos]]&lt;=4,"1-4",IF(Table13[[#This Row],[Pos]]&gt;=18,"18-20",""))</f>
        <v/>
      </c>
      <c r="N171" t="s">
        <v>23</v>
      </c>
    </row>
    <row r="172" spans="1:14" x14ac:dyDescent="0.3">
      <c r="A172" t="s">
        <v>73</v>
      </c>
      <c r="B172">
        <v>11</v>
      </c>
      <c r="C172" t="s">
        <v>65</v>
      </c>
      <c r="D172">
        <v>38</v>
      </c>
      <c r="E172">
        <v>12</v>
      </c>
      <c r="F172">
        <v>9</v>
      </c>
      <c r="G172">
        <v>17</v>
      </c>
      <c r="H172">
        <v>34</v>
      </c>
      <c r="I172">
        <v>45</v>
      </c>
      <c r="J172">
        <v>-11</v>
      </c>
      <c r="L172">
        <v>45</v>
      </c>
      <c r="M172" t="str">
        <f>IF(Table13[[#This Row],[Pos]]&lt;=4,"1-4",IF(Table13[[#This Row],[Pos]]&gt;=18,"18-20",""))</f>
        <v/>
      </c>
      <c r="N172" t="s">
        <v>23</v>
      </c>
    </row>
    <row r="173" spans="1:14" x14ac:dyDescent="0.3">
      <c r="A173" t="s">
        <v>73</v>
      </c>
      <c r="B173">
        <v>12</v>
      </c>
      <c r="C173" t="s">
        <v>77</v>
      </c>
      <c r="D173">
        <v>38</v>
      </c>
      <c r="E173">
        <v>12</v>
      </c>
      <c r="F173">
        <v>9</v>
      </c>
      <c r="G173">
        <v>17</v>
      </c>
      <c r="H173">
        <v>38</v>
      </c>
      <c r="I173">
        <v>55</v>
      </c>
      <c r="J173">
        <v>-17</v>
      </c>
      <c r="L173">
        <v>45</v>
      </c>
      <c r="M173" t="str">
        <f>IF(Table13[[#This Row],[Pos]]&lt;=4,"1-4",IF(Table13[[#This Row],[Pos]]&gt;=18,"18-20",""))</f>
        <v/>
      </c>
      <c r="N173" t="s">
        <v>23</v>
      </c>
    </row>
    <row r="174" spans="1:14" x14ac:dyDescent="0.3">
      <c r="A174" t="s">
        <v>73</v>
      </c>
      <c r="B174">
        <v>13</v>
      </c>
      <c r="C174" t="s">
        <v>46</v>
      </c>
      <c r="D174">
        <v>38</v>
      </c>
      <c r="E174">
        <v>11</v>
      </c>
      <c r="F174">
        <v>8</v>
      </c>
      <c r="G174">
        <v>19</v>
      </c>
      <c r="H174">
        <v>41</v>
      </c>
      <c r="I174">
        <v>53</v>
      </c>
      <c r="J174">
        <v>-12</v>
      </c>
      <c r="L174">
        <v>41</v>
      </c>
      <c r="M174" t="str">
        <f>IF(Table13[[#This Row],[Pos]]&lt;=4,"1-4",IF(Table13[[#This Row],[Pos]]&gt;=18,"18-20",""))</f>
        <v/>
      </c>
      <c r="N174" t="s">
        <v>23</v>
      </c>
    </row>
    <row r="175" spans="1:14" x14ac:dyDescent="0.3">
      <c r="A175" t="s">
        <v>73</v>
      </c>
      <c r="B175">
        <v>14</v>
      </c>
      <c r="C175" t="s">
        <v>56</v>
      </c>
      <c r="D175">
        <v>38</v>
      </c>
      <c r="E175">
        <v>10</v>
      </c>
      <c r="F175">
        <v>11</v>
      </c>
      <c r="G175">
        <v>17</v>
      </c>
      <c r="H175">
        <v>38</v>
      </c>
      <c r="I175">
        <v>57</v>
      </c>
      <c r="J175">
        <v>-19</v>
      </c>
      <c r="L175">
        <v>41</v>
      </c>
      <c r="M175" t="str">
        <f>IF(Table13[[#This Row],[Pos]]&lt;=4,"1-4",IF(Table13[[#This Row],[Pos]]&gt;=18,"18-20",""))</f>
        <v/>
      </c>
      <c r="N175" t="s">
        <v>23</v>
      </c>
    </row>
    <row r="176" spans="1:14" x14ac:dyDescent="0.3">
      <c r="A176" t="s">
        <v>73</v>
      </c>
      <c r="B176">
        <v>15</v>
      </c>
      <c r="C176" t="s">
        <v>42</v>
      </c>
      <c r="D176">
        <v>38</v>
      </c>
      <c r="E176">
        <v>10</v>
      </c>
      <c r="F176">
        <v>11</v>
      </c>
      <c r="G176">
        <v>17</v>
      </c>
      <c r="H176">
        <v>40</v>
      </c>
      <c r="I176">
        <v>60</v>
      </c>
      <c r="J176">
        <v>-20</v>
      </c>
      <c r="L176">
        <v>41</v>
      </c>
      <c r="M176" t="str">
        <f>IF(Table13[[#This Row],[Pos]]&lt;=4,"1-4",IF(Table13[[#This Row],[Pos]]&gt;=18,"18-20",""))</f>
        <v/>
      </c>
      <c r="N176" t="s">
        <v>23</v>
      </c>
    </row>
    <row r="177" spans="1:14" x14ac:dyDescent="0.3">
      <c r="A177" t="s">
        <v>73</v>
      </c>
      <c r="B177">
        <v>16</v>
      </c>
      <c r="C177" t="s">
        <v>22</v>
      </c>
      <c r="D177">
        <v>38</v>
      </c>
      <c r="E177">
        <v>9</v>
      </c>
      <c r="F177">
        <v>9</v>
      </c>
      <c r="G177">
        <v>20</v>
      </c>
      <c r="H177">
        <v>34</v>
      </c>
      <c r="I177">
        <v>54</v>
      </c>
      <c r="J177">
        <v>-20</v>
      </c>
      <c r="L177">
        <v>36</v>
      </c>
      <c r="M177" t="str">
        <f>IF(Table13[[#This Row],[Pos]]&lt;=4,"1-4",IF(Table13[[#This Row],[Pos]]&gt;=18,"18-20",""))</f>
        <v/>
      </c>
      <c r="N177" t="s">
        <v>23</v>
      </c>
    </row>
    <row r="178" spans="1:14" x14ac:dyDescent="0.3">
      <c r="A178" t="s">
        <v>73</v>
      </c>
      <c r="B178">
        <v>17</v>
      </c>
      <c r="C178" t="s">
        <v>78</v>
      </c>
      <c r="D178">
        <v>38</v>
      </c>
      <c r="E178">
        <v>8</v>
      </c>
      <c r="F178">
        <v>11</v>
      </c>
      <c r="G178">
        <v>19</v>
      </c>
      <c r="H178">
        <v>39</v>
      </c>
      <c r="I178">
        <v>64</v>
      </c>
      <c r="J178">
        <v>-25</v>
      </c>
      <c r="L178">
        <v>35</v>
      </c>
      <c r="M178" t="str">
        <f>IF(Table13[[#This Row],[Pos]]&lt;=4,"1-4",IF(Table13[[#This Row],[Pos]]&gt;=18,"18-20",""))</f>
        <v/>
      </c>
      <c r="N178" t="s">
        <v>23</v>
      </c>
    </row>
    <row r="179" spans="1:14" x14ac:dyDescent="0.3">
      <c r="A179" t="s">
        <v>73</v>
      </c>
      <c r="B179">
        <v>18</v>
      </c>
      <c r="C179" t="s">
        <v>28</v>
      </c>
      <c r="D179">
        <v>38</v>
      </c>
      <c r="E179">
        <v>7</v>
      </c>
      <c r="F179">
        <v>13</v>
      </c>
      <c r="G179">
        <v>18</v>
      </c>
      <c r="H179">
        <v>40</v>
      </c>
      <c r="I179">
        <v>59</v>
      </c>
      <c r="J179">
        <v>-19</v>
      </c>
      <c r="L179">
        <v>34</v>
      </c>
      <c r="M179" t="str">
        <f>IF(Table13[[#This Row],[Pos]]&lt;=4,"1-4",IF(Table13[[#This Row],[Pos]]&gt;=18,"18-20",""))</f>
        <v>18-20</v>
      </c>
      <c r="N179" t="s">
        <v>57</v>
      </c>
    </row>
    <row r="180" spans="1:14" x14ac:dyDescent="0.3">
      <c r="A180" t="s">
        <v>73</v>
      </c>
      <c r="B180">
        <v>19</v>
      </c>
      <c r="C180" t="s">
        <v>31</v>
      </c>
      <c r="D180">
        <v>38</v>
      </c>
      <c r="E180">
        <v>7</v>
      </c>
      <c r="F180">
        <v>11</v>
      </c>
      <c r="G180">
        <v>20</v>
      </c>
      <c r="H180">
        <v>28</v>
      </c>
      <c r="I180">
        <v>57</v>
      </c>
      <c r="J180">
        <v>-29</v>
      </c>
      <c r="L180">
        <v>32</v>
      </c>
      <c r="M180" t="str">
        <f>IF(Table13[[#This Row],[Pos]]&lt;=4,"1-4",IF(Table13[[#This Row],[Pos]]&gt;=18,"18-20",""))</f>
        <v>18-20</v>
      </c>
      <c r="N180" t="s">
        <v>57</v>
      </c>
    </row>
    <row r="181" spans="1:14" x14ac:dyDescent="0.3">
      <c r="A181" t="s">
        <v>73</v>
      </c>
      <c r="B181">
        <v>20</v>
      </c>
      <c r="C181" t="s">
        <v>53</v>
      </c>
      <c r="D181">
        <v>38</v>
      </c>
      <c r="E181">
        <v>8</v>
      </c>
      <c r="F181">
        <v>8</v>
      </c>
      <c r="G181">
        <v>22</v>
      </c>
      <c r="H181">
        <v>36</v>
      </c>
      <c r="I181">
        <v>67</v>
      </c>
      <c r="J181">
        <v>-31</v>
      </c>
      <c r="L181">
        <v>32</v>
      </c>
      <c r="M181" t="str">
        <f>IF(Table13[[#This Row],[Pos]]&lt;=4,"1-4",IF(Table13[[#This Row],[Pos]]&gt;=18,"18-20",""))</f>
        <v>18-20</v>
      </c>
      <c r="N181" t="s">
        <v>57</v>
      </c>
    </row>
    <row r="182" spans="1:14" x14ac:dyDescent="0.3">
      <c r="A182" t="s">
        <v>79</v>
      </c>
      <c r="B182">
        <v>1</v>
      </c>
      <c r="C182" t="s">
        <v>21</v>
      </c>
      <c r="D182">
        <v>38</v>
      </c>
      <c r="E182">
        <v>27</v>
      </c>
      <c r="F182">
        <v>5</v>
      </c>
      <c r="G182">
        <v>6</v>
      </c>
      <c r="H182">
        <v>103</v>
      </c>
      <c r="I182">
        <v>32</v>
      </c>
      <c r="J182">
        <v>71</v>
      </c>
      <c r="L182">
        <v>86</v>
      </c>
      <c r="M182" t="str">
        <f>IF(Table13[[#This Row],[Pos]]&lt;=4,"1-4",IF(Table13[[#This Row],[Pos]]&gt;=18,"18-20",""))</f>
        <v>1-4</v>
      </c>
      <c r="N182" t="s">
        <v>49</v>
      </c>
    </row>
    <row r="183" spans="1:14" x14ac:dyDescent="0.3">
      <c r="A183" t="s">
        <v>79</v>
      </c>
      <c r="B183">
        <v>2</v>
      </c>
      <c r="C183" t="s">
        <v>13</v>
      </c>
      <c r="D183">
        <v>38</v>
      </c>
      <c r="E183">
        <v>27</v>
      </c>
      <c r="F183">
        <v>4</v>
      </c>
      <c r="G183">
        <v>7</v>
      </c>
      <c r="H183">
        <v>86</v>
      </c>
      <c r="I183">
        <v>28</v>
      </c>
      <c r="J183">
        <v>58</v>
      </c>
      <c r="L183">
        <v>85</v>
      </c>
      <c r="M183" t="str">
        <f>IF(Table13[[#This Row],[Pos]]&lt;=4,"1-4",IF(Table13[[#This Row],[Pos]]&gt;=18,"18-20",""))</f>
        <v>1-4</v>
      </c>
      <c r="N183" t="s">
        <v>49</v>
      </c>
    </row>
    <row r="184" spans="1:14" x14ac:dyDescent="0.3">
      <c r="A184" t="s">
        <v>79</v>
      </c>
      <c r="B184">
        <v>3</v>
      </c>
      <c r="C184" t="s">
        <v>15</v>
      </c>
      <c r="D184">
        <v>38</v>
      </c>
      <c r="E184">
        <v>23</v>
      </c>
      <c r="F184">
        <v>6</v>
      </c>
      <c r="G184">
        <v>9</v>
      </c>
      <c r="H184">
        <v>83</v>
      </c>
      <c r="I184">
        <v>41</v>
      </c>
      <c r="J184">
        <v>42</v>
      </c>
      <c r="L184">
        <v>75</v>
      </c>
      <c r="M184" t="str">
        <f>IF(Table13[[#This Row],[Pos]]&lt;=4,"1-4",IF(Table13[[#This Row],[Pos]]&gt;=18,"18-20",""))</f>
        <v>1-4</v>
      </c>
      <c r="N184" t="s">
        <v>49</v>
      </c>
    </row>
    <row r="185" spans="1:14" x14ac:dyDescent="0.3">
      <c r="A185" t="s">
        <v>79</v>
      </c>
      <c r="B185">
        <v>4</v>
      </c>
      <c r="C185" t="s">
        <v>29</v>
      </c>
      <c r="D185">
        <v>38</v>
      </c>
      <c r="E185">
        <v>21</v>
      </c>
      <c r="F185">
        <v>7</v>
      </c>
      <c r="G185">
        <v>10</v>
      </c>
      <c r="H185">
        <v>67</v>
      </c>
      <c r="I185">
        <v>41</v>
      </c>
      <c r="J185">
        <v>26</v>
      </c>
      <c r="L185">
        <v>70</v>
      </c>
      <c r="M185" t="str">
        <f>IF(Table13[[#This Row],[Pos]]&lt;=4,"1-4",IF(Table13[[#This Row],[Pos]]&gt;=18,"18-20",""))</f>
        <v>1-4</v>
      </c>
      <c r="N185" t="s">
        <v>74</v>
      </c>
    </row>
    <row r="186" spans="1:14" x14ac:dyDescent="0.3">
      <c r="A186" t="s">
        <v>79</v>
      </c>
      <c r="B186">
        <v>5</v>
      </c>
      <c r="C186" t="s">
        <v>35</v>
      </c>
      <c r="D186">
        <v>38</v>
      </c>
      <c r="E186">
        <v>18</v>
      </c>
      <c r="F186">
        <v>13</v>
      </c>
      <c r="G186">
        <v>7</v>
      </c>
      <c r="H186">
        <v>73</v>
      </c>
      <c r="I186">
        <v>45</v>
      </c>
      <c r="J186">
        <v>28</v>
      </c>
      <c r="L186">
        <v>67</v>
      </c>
      <c r="M186" t="str">
        <f>IF(Table13[[#This Row],[Pos]]&lt;=4,"1-4",IF(Table13[[#This Row],[Pos]]&gt;=18,"18-20",""))</f>
        <v/>
      </c>
      <c r="N186" t="s">
        <v>75</v>
      </c>
    </row>
    <row r="187" spans="1:14" x14ac:dyDescent="0.3">
      <c r="A187" t="s">
        <v>79</v>
      </c>
      <c r="B187">
        <v>6</v>
      </c>
      <c r="C187" t="s">
        <v>24</v>
      </c>
      <c r="D187">
        <v>38</v>
      </c>
      <c r="E187">
        <v>17</v>
      </c>
      <c r="F187">
        <v>13</v>
      </c>
      <c r="G187">
        <v>8</v>
      </c>
      <c r="H187">
        <v>52</v>
      </c>
      <c r="I187">
        <v>39</v>
      </c>
      <c r="J187">
        <v>13</v>
      </c>
      <c r="L187">
        <v>64</v>
      </c>
      <c r="M187" t="str">
        <f>IF(Table13[[#This Row],[Pos]]&lt;=4,"1-4",IF(Table13[[#This Row],[Pos]]&gt;=18,"18-20",""))</f>
        <v/>
      </c>
      <c r="N187" t="s">
        <v>75</v>
      </c>
    </row>
    <row r="188" spans="1:14" x14ac:dyDescent="0.3">
      <c r="A188" t="s">
        <v>79</v>
      </c>
      <c r="B188">
        <v>7</v>
      </c>
      <c r="C188" t="s">
        <v>16</v>
      </c>
      <c r="D188">
        <v>38</v>
      </c>
      <c r="E188">
        <v>18</v>
      </c>
      <c r="F188">
        <v>9</v>
      </c>
      <c r="G188">
        <v>11</v>
      </c>
      <c r="H188">
        <v>61</v>
      </c>
      <c r="I188">
        <v>35</v>
      </c>
      <c r="J188">
        <v>26</v>
      </c>
      <c r="L188">
        <v>63</v>
      </c>
      <c r="M188" t="str">
        <f>IF(Table13[[#This Row],[Pos]]&lt;=4,"1-4",IF(Table13[[#This Row],[Pos]]&gt;=18,"18-20",""))</f>
        <v/>
      </c>
      <c r="N188" t="s">
        <v>80</v>
      </c>
    </row>
    <row r="189" spans="1:14" x14ac:dyDescent="0.3">
      <c r="A189" t="s">
        <v>79</v>
      </c>
      <c r="B189">
        <v>8</v>
      </c>
      <c r="C189" t="s">
        <v>33</v>
      </c>
      <c r="D189">
        <v>38</v>
      </c>
      <c r="E189">
        <v>16</v>
      </c>
      <c r="F189">
        <v>13</v>
      </c>
      <c r="G189">
        <v>9</v>
      </c>
      <c r="H189">
        <v>60</v>
      </c>
      <c r="I189">
        <v>49</v>
      </c>
      <c r="J189">
        <v>11</v>
      </c>
      <c r="L189">
        <v>61</v>
      </c>
      <c r="M189" t="str">
        <f>IF(Table13[[#This Row],[Pos]]&lt;=4,"1-4",IF(Table13[[#This Row],[Pos]]&gt;=18,"18-20",""))</f>
        <v/>
      </c>
      <c r="N189" t="s">
        <v>23</v>
      </c>
    </row>
    <row r="190" spans="1:14" x14ac:dyDescent="0.3">
      <c r="A190" t="s">
        <v>79</v>
      </c>
      <c r="B190">
        <v>9</v>
      </c>
      <c r="C190" t="s">
        <v>51</v>
      </c>
      <c r="D190">
        <v>38</v>
      </c>
      <c r="E190">
        <v>13</v>
      </c>
      <c r="F190">
        <v>11</v>
      </c>
      <c r="G190">
        <v>14</v>
      </c>
      <c r="H190">
        <v>38</v>
      </c>
      <c r="I190">
        <v>47</v>
      </c>
      <c r="J190">
        <v>-9</v>
      </c>
      <c r="L190">
        <v>50</v>
      </c>
      <c r="M190" t="str">
        <f>IF(Table13[[#This Row],[Pos]]&lt;=4,"1-4",IF(Table13[[#This Row],[Pos]]&gt;=18,"18-20",""))</f>
        <v/>
      </c>
      <c r="N190" t="s">
        <v>23</v>
      </c>
    </row>
    <row r="191" spans="1:14" x14ac:dyDescent="0.3">
      <c r="A191" t="s">
        <v>79</v>
      </c>
      <c r="B191">
        <v>10</v>
      </c>
      <c r="C191" t="s">
        <v>42</v>
      </c>
      <c r="D191">
        <v>38</v>
      </c>
      <c r="E191">
        <v>13</v>
      </c>
      <c r="F191">
        <v>11</v>
      </c>
      <c r="G191">
        <v>14</v>
      </c>
      <c r="H191">
        <v>41</v>
      </c>
      <c r="I191">
        <v>55</v>
      </c>
      <c r="J191">
        <v>-14</v>
      </c>
      <c r="L191">
        <v>50</v>
      </c>
      <c r="M191" t="str">
        <f>IF(Table13[[#This Row],[Pos]]&lt;=4,"1-4",IF(Table13[[#This Row],[Pos]]&gt;=18,"18-20",""))</f>
        <v/>
      </c>
      <c r="N191" t="s">
        <v>23</v>
      </c>
    </row>
    <row r="192" spans="1:14" x14ac:dyDescent="0.3">
      <c r="A192" t="s">
        <v>79</v>
      </c>
      <c r="B192">
        <v>11</v>
      </c>
      <c r="C192" t="s">
        <v>77</v>
      </c>
      <c r="D192">
        <v>38</v>
      </c>
      <c r="E192">
        <v>11</v>
      </c>
      <c r="F192">
        <v>14</v>
      </c>
      <c r="G192">
        <v>13</v>
      </c>
      <c r="H192">
        <v>34</v>
      </c>
      <c r="I192">
        <v>48</v>
      </c>
      <c r="J192">
        <v>-14</v>
      </c>
      <c r="L192">
        <v>47</v>
      </c>
      <c r="M192" t="str">
        <f>IF(Table13[[#This Row],[Pos]]&lt;=4,"1-4",IF(Table13[[#This Row],[Pos]]&gt;=18,"18-20",""))</f>
        <v/>
      </c>
      <c r="N192" t="s">
        <v>23</v>
      </c>
    </row>
    <row r="193" spans="1:14" x14ac:dyDescent="0.3">
      <c r="A193" t="s">
        <v>79</v>
      </c>
      <c r="B193">
        <v>12</v>
      </c>
      <c r="C193" t="s">
        <v>44</v>
      </c>
      <c r="D193">
        <v>38</v>
      </c>
      <c r="E193">
        <v>12</v>
      </c>
      <c r="F193">
        <v>10</v>
      </c>
      <c r="G193">
        <v>16</v>
      </c>
      <c r="H193">
        <v>39</v>
      </c>
      <c r="I193">
        <v>46</v>
      </c>
      <c r="J193">
        <v>-7</v>
      </c>
      <c r="L193">
        <v>46</v>
      </c>
      <c r="M193" t="str">
        <f>IF(Table13[[#This Row],[Pos]]&lt;=4,"1-4",IF(Table13[[#This Row],[Pos]]&gt;=18,"18-20",""))</f>
        <v/>
      </c>
      <c r="N193" t="s">
        <v>23</v>
      </c>
    </row>
    <row r="194" spans="1:14" x14ac:dyDescent="0.3">
      <c r="A194" t="s">
        <v>79</v>
      </c>
      <c r="B194">
        <v>13</v>
      </c>
      <c r="C194" t="s">
        <v>22</v>
      </c>
      <c r="D194">
        <v>38</v>
      </c>
      <c r="E194">
        <v>11</v>
      </c>
      <c r="F194">
        <v>11</v>
      </c>
      <c r="G194">
        <v>16</v>
      </c>
      <c r="H194">
        <v>48</v>
      </c>
      <c r="I194">
        <v>56</v>
      </c>
      <c r="J194">
        <v>-8</v>
      </c>
      <c r="L194">
        <v>44</v>
      </c>
      <c r="M194" t="str">
        <f>IF(Table13[[#This Row],[Pos]]&lt;=4,"1-4",IF(Table13[[#This Row],[Pos]]&gt;=18,"18-20",""))</f>
        <v/>
      </c>
      <c r="N194" t="s">
        <v>23</v>
      </c>
    </row>
    <row r="195" spans="1:14" x14ac:dyDescent="0.3">
      <c r="A195" t="s">
        <v>79</v>
      </c>
      <c r="B195">
        <v>14</v>
      </c>
      <c r="C195" t="s">
        <v>46</v>
      </c>
      <c r="D195">
        <v>38</v>
      </c>
      <c r="E195">
        <v>10</v>
      </c>
      <c r="F195">
        <v>9</v>
      </c>
      <c r="G195">
        <v>19</v>
      </c>
      <c r="H195">
        <v>42</v>
      </c>
      <c r="I195">
        <v>67</v>
      </c>
      <c r="J195">
        <v>-25</v>
      </c>
      <c r="L195">
        <v>39</v>
      </c>
      <c r="M195" t="str">
        <f>IF(Table13[[#This Row],[Pos]]&lt;=4,"1-4",IF(Table13[[#This Row],[Pos]]&gt;=18,"18-20",""))</f>
        <v/>
      </c>
      <c r="N195" t="s">
        <v>23</v>
      </c>
    </row>
    <row r="196" spans="1:14" x14ac:dyDescent="0.3">
      <c r="A196" t="s">
        <v>79</v>
      </c>
      <c r="B196">
        <v>15</v>
      </c>
      <c r="C196" t="s">
        <v>58</v>
      </c>
      <c r="D196">
        <v>38</v>
      </c>
      <c r="E196">
        <v>9</v>
      </c>
      <c r="F196">
        <v>11</v>
      </c>
      <c r="G196">
        <v>18</v>
      </c>
      <c r="H196">
        <v>32</v>
      </c>
      <c r="I196">
        <v>56</v>
      </c>
      <c r="J196">
        <v>-24</v>
      </c>
      <c r="L196">
        <v>38</v>
      </c>
      <c r="M196" t="str">
        <f>IF(Table13[[#This Row],[Pos]]&lt;=4,"1-4",IF(Table13[[#This Row],[Pos]]&gt;=18,"18-20",""))</f>
        <v/>
      </c>
      <c r="N196" t="s">
        <v>23</v>
      </c>
    </row>
    <row r="197" spans="1:14" x14ac:dyDescent="0.3">
      <c r="A197" t="s">
        <v>79</v>
      </c>
      <c r="B197">
        <v>16</v>
      </c>
      <c r="C197" t="s">
        <v>65</v>
      </c>
      <c r="D197">
        <v>38</v>
      </c>
      <c r="E197">
        <v>9</v>
      </c>
      <c r="F197">
        <v>9</v>
      </c>
      <c r="G197">
        <v>20</v>
      </c>
      <c r="H197">
        <v>37</v>
      </c>
      <c r="I197">
        <v>79</v>
      </c>
      <c r="J197">
        <v>-42</v>
      </c>
      <c r="L197">
        <v>36</v>
      </c>
      <c r="M197" t="str">
        <f>IF(Table13[[#This Row],[Pos]]&lt;=4,"1-4",IF(Table13[[#This Row],[Pos]]&gt;=18,"18-20",""))</f>
        <v/>
      </c>
      <c r="N197" t="s">
        <v>23</v>
      </c>
    </row>
    <row r="198" spans="1:14" x14ac:dyDescent="0.3">
      <c r="A198" t="s">
        <v>79</v>
      </c>
      <c r="B198">
        <v>17</v>
      </c>
      <c r="C198" t="s">
        <v>32</v>
      </c>
      <c r="D198">
        <v>38</v>
      </c>
      <c r="E198">
        <v>8</v>
      </c>
      <c r="F198">
        <v>11</v>
      </c>
      <c r="G198">
        <v>19</v>
      </c>
      <c r="H198">
        <v>47</v>
      </c>
      <c r="I198">
        <v>66</v>
      </c>
      <c r="J198">
        <v>-19</v>
      </c>
      <c r="L198">
        <v>35</v>
      </c>
      <c r="M198" t="str">
        <f>IF(Table13[[#This Row],[Pos]]&lt;=4,"1-4",IF(Table13[[#This Row],[Pos]]&gt;=18,"18-20",""))</f>
        <v/>
      </c>
      <c r="N198" t="s">
        <v>23</v>
      </c>
    </row>
    <row r="199" spans="1:14" x14ac:dyDescent="0.3">
      <c r="A199" t="s">
        <v>79</v>
      </c>
      <c r="B199">
        <v>18</v>
      </c>
      <c r="C199" t="s">
        <v>81</v>
      </c>
      <c r="D199">
        <v>38</v>
      </c>
      <c r="E199">
        <v>8</v>
      </c>
      <c r="F199">
        <v>6</v>
      </c>
      <c r="G199">
        <v>24</v>
      </c>
      <c r="H199">
        <v>42</v>
      </c>
      <c r="I199">
        <v>82</v>
      </c>
      <c r="J199">
        <v>-40</v>
      </c>
      <c r="L199">
        <v>30</v>
      </c>
      <c r="M199" t="str">
        <f>IF(Table13[[#This Row],[Pos]]&lt;=4,"1-4",IF(Table13[[#This Row],[Pos]]&gt;=18,"18-20",""))</f>
        <v>18-20</v>
      </c>
      <c r="N199" t="s">
        <v>57</v>
      </c>
    </row>
    <row r="200" spans="1:14" x14ac:dyDescent="0.3">
      <c r="A200" t="s">
        <v>79</v>
      </c>
      <c r="B200">
        <v>19</v>
      </c>
      <c r="C200" t="s">
        <v>78</v>
      </c>
      <c r="D200">
        <v>38</v>
      </c>
      <c r="E200">
        <v>6</v>
      </c>
      <c r="F200">
        <v>12</v>
      </c>
      <c r="G200">
        <v>20</v>
      </c>
      <c r="H200">
        <v>34</v>
      </c>
      <c r="I200">
        <v>75</v>
      </c>
      <c r="J200">
        <v>-41</v>
      </c>
      <c r="L200">
        <v>30</v>
      </c>
      <c r="M200" t="str">
        <f>IF(Table13[[#This Row],[Pos]]&lt;=4,"1-4",IF(Table13[[#This Row],[Pos]]&gt;=18,"18-20",""))</f>
        <v>18-20</v>
      </c>
      <c r="N200" t="s">
        <v>57</v>
      </c>
    </row>
    <row r="201" spans="1:14" x14ac:dyDescent="0.3">
      <c r="A201" t="s">
        <v>79</v>
      </c>
      <c r="B201">
        <v>20</v>
      </c>
      <c r="C201" t="s">
        <v>56</v>
      </c>
      <c r="D201">
        <v>38</v>
      </c>
      <c r="E201">
        <v>7</v>
      </c>
      <c r="F201">
        <v>7</v>
      </c>
      <c r="G201">
        <v>24</v>
      </c>
      <c r="H201">
        <v>34</v>
      </c>
      <c r="I201">
        <v>66</v>
      </c>
      <c r="J201">
        <v>-32</v>
      </c>
      <c r="L201">
        <v>19</v>
      </c>
      <c r="M201" t="str">
        <f>IF(Table13[[#This Row],[Pos]]&lt;=4,"1-4",IF(Table13[[#This Row],[Pos]]&gt;=18,"18-20",""))</f>
        <v>18-20</v>
      </c>
      <c r="N201" t="s">
        <v>57</v>
      </c>
    </row>
    <row r="202" spans="1:14" x14ac:dyDescent="0.3">
      <c r="A202" t="s">
        <v>82</v>
      </c>
      <c r="B202">
        <v>1</v>
      </c>
      <c r="C202" t="s">
        <v>13</v>
      </c>
      <c r="D202">
        <v>38</v>
      </c>
      <c r="E202">
        <v>23</v>
      </c>
      <c r="F202">
        <v>11</v>
      </c>
      <c r="G202">
        <v>4</v>
      </c>
      <c r="H202">
        <v>78</v>
      </c>
      <c r="I202">
        <v>37</v>
      </c>
      <c r="J202">
        <v>41</v>
      </c>
      <c r="L202">
        <v>80</v>
      </c>
      <c r="M202" t="str">
        <f>IF(Table13[[#This Row],[Pos]]&lt;=4,"1-4",IF(Table13[[#This Row],[Pos]]&gt;=18,"18-20",""))</f>
        <v>1-4</v>
      </c>
      <c r="N202" t="s">
        <v>49</v>
      </c>
    </row>
    <row r="203" spans="1:14" x14ac:dyDescent="0.3">
      <c r="A203" t="s">
        <v>82</v>
      </c>
      <c r="B203">
        <v>2</v>
      </c>
      <c r="C203" t="s">
        <v>21</v>
      </c>
      <c r="D203">
        <v>38</v>
      </c>
      <c r="E203">
        <v>21</v>
      </c>
      <c r="F203">
        <v>8</v>
      </c>
      <c r="G203">
        <v>9</v>
      </c>
      <c r="H203">
        <v>69</v>
      </c>
      <c r="I203">
        <v>33</v>
      </c>
      <c r="J203">
        <v>36</v>
      </c>
      <c r="L203">
        <v>71</v>
      </c>
      <c r="M203" t="str">
        <f>IF(Table13[[#This Row],[Pos]]&lt;=4,"1-4",IF(Table13[[#This Row],[Pos]]&gt;=18,"18-20",""))</f>
        <v>1-4</v>
      </c>
      <c r="N203" t="s">
        <v>49</v>
      </c>
    </row>
    <row r="204" spans="1:14" x14ac:dyDescent="0.3">
      <c r="A204" t="s">
        <v>82</v>
      </c>
      <c r="B204">
        <v>3</v>
      </c>
      <c r="C204" t="s">
        <v>35</v>
      </c>
      <c r="D204">
        <v>38</v>
      </c>
      <c r="E204">
        <v>21</v>
      </c>
      <c r="F204">
        <v>8</v>
      </c>
      <c r="G204">
        <v>9</v>
      </c>
      <c r="H204">
        <v>60</v>
      </c>
      <c r="I204">
        <v>33</v>
      </c>
      <c r="J204">
        <v>27</v>
      </c>
      <c r="L204">
        <v>71</v>
      </c>
      <c r="M204" t="str">
        <f>IF(Table13[[#This Row],[Pos]]&lt;=4,"1-4",IF(Table13[[#This Row],[Pos]]&gt;=18,"18-20",""))</f>
        <v>1-4</v>
      </c>
      <c r="N204" t="s">
        <v>49</v>
      </c>
    </row>
    <row r="205" spans="1:14" x14ac:dyDescent="0.3">
      <c r="A205" t="s">
        <v>82</v>
      </c>
      <c r="B205">
        <v>4</v>
      </c>
      <c r="C205" t="s">
        <v>15</v>
      </c>
      <c r="D205">
        <v>38</v>
      </c>
      <c r="E205">
        <v>19</v>
      </c>
      <c r="F205">
        <v>11</v>
      </c>
      <c r="G205">
        <v>8</v>
      </c>
      <c r="H205">
        <v>72</v>
      </c>
      <c r="I205">
        <v>43</v>
      </c>
      <c r="J205">
        <v>29</v>
      </c>
      <c r="L205">
        <v>68</v>
      </c>
      <c r="M205" t="str">
        <f>IF(Table13[[#This Row],[Pos]]&lt;=4,"1-4",IF(Table13[[#This Row],[Pos]]&gt;=18,"18-20",""))</f>
        <v>1-4</v>
      </c>
      <c r="N205" t="s">
        <v>74</v>
      </c>
    </row>
    <row r="206" spans="1:14" x14ac:dyDescent="0.3">
      <c r="A206" t="s">
        <v>82</v>
      </c>
      <c r="B206">
        <v>5</v>
      </c>
      <c r="C206" t="s">
        <v>29</v>
      </c>
      <c r="D206">
        <v>38</v>
      </c>
      <c r="E206">
        <v>16</v>
      </c>
      <c r="F206">
        <v>14</v>
      </c>
      <c r="G206">
        <v>8</v>
      </c>
      <c r="H206">
        <v>55</v>
      </c>
      <c r="I206">
        <v>46</v>
      </c>
      <c r="J206">
        <v>9</v>
      </c>
      <c r="L206">
        <v>62</v>
      </c>
      <c r="M206" t="str">
        <f>IF(Table13[[#This Row],[Pos]]&lt;=4,"1-4",IF(Table13[[#This Row],[Pos]]&gt;=18,"18-20",""))</f>
        <v/>
      </c>
      <c r="N206" t="s">
        <v>83</v>
      </c>
    </row>
    <row r="207" spans="1:14" x14ac:dyDescent="0.3">
      <c r="A207" t="s">
        <v>82</v>
      </c>
      <c r="B207">
        <v>6</v>
      </c>
      <c r="C207" t="s">
        <v>16</v>
      </c>
      <c r="D207">
        <v>38</v>
      </c>
      <c r="E207">
        <v>17</v>
      </c>
      <c r="F207">
        <v>7</v>
      </c>
      <c r="G207">
        <v>14</v>
      </c>
      <c r="H207">
        <v>59</v>
      </c>
      <c r="I207">
        <v>44</v>
      </c>
      <c r="J207">
        <v>15</v>
      </c>
      <c r="L207">
        <v>58</v>
      </c>
      <c r="M207" t="str">
        <f>IF(Table13[[#This Row],[Pos]]&lt;=4,"1-4",IF(Table13[[#This Row],[Pos]]&gt;=18,"18-20",""))</f>
        <v/>
      </c>
      <c r="N207" t="s">
        <v>23</v>
      </c>
    </row>
    <row r="208" spans="1:14" x14ac:dyDescent="0.3">
      <c r="A208" t="s">
        <v>82</v>
      </c>
      <c r="B208">
        <v>7</v>
      </c>
      <c r="C208" t="s">
        <v>33</v>
      </c>
      <c r="D208">
        <v>38</v>
      </c>
      <c r="E208">
        <v>13</v>
      </c>
      <c r="F208">
        <v>15</v>
      </c>
      <c r="G208">
        <v>10</v>
      </c>
      <c r="H208">
        <v>51</v>
      </c>
      <c r="I208">
        <v>45</v>
      </c>
      <c r="J208">
        <v>6</v>
      </c>
      <c r="L208">
        <v>54</v>
      </c>
      <c r="M208" t="str">
        <f>IF(Table13[[#This Row],[Pos]]&lt;=4,"1-4",IF(Table13[[#This Row],[Pos]]&gt;=18,"18-20",""))</f>
        <v/>
      </c>
      <c r="N208" t="s">
        <v>23</v>
      </c>
    </row>
    <row r="209" spans="1:14" x14ac:dyDescent="0.3">
      <c r="A209" t="s">
        <v>82</v>
      </c>
      <c r="B209">
        <v>8</v>
      </c>
      <c r="C209" t="s">
        <v>44</v>
      </c>
      <c r="D209">
        <v>38</v>
      </c>
      <c r="E209">
        <v>11</v>
      </c>
      <c r="F209">
        <v>16</v>
      </c>
      <c r="G209">
        <v>11</v>
      </c>
      <c r="H209">
        <v>49</v>
      </c>
      <c r="I209">
        <v>43</v>
      </c>
      <c r="J209">
        <v>6</v>
      </c>
      <c r="L209">
        <v>49</v>
      </c>
      <c r="M209" t="str">
        <f>IF(Table13[[#This Row],[Pos]]&lt;=4,"1-4",IF(Table13[[#This Row],[Pos]]&gt;=18,"18-20",""))</f>
        <v/>
      </c>
      <c r="N209" t="s">
        <v>84</v>
      </c>
    </row>
    <row r="210" spans="1:14" x14ac:dyDescent="0.3">
      <c r="A210" t="s">
        <v>82</v>
      </c>
      <c r="B210">
        <v>9</v>
      </c>
      <c r="C210" t="s">
        <v>24</v>
      </c>
      <c r="D210">
        <v>38</v>
      </c>
      <c r="E210">
        <v>12</v>
      </c>
      <c r="F210">
        <v>12</v>
      </c>
      <c r="G210">
        <v>14</v>
      </c>
      <c r="H210">
        <v>48</v>
      </c>
      <c r="I210">
        <v>59</v>
      </c>
      <c r="J210">
        <v>-11</v>
      </c>
      <c r="L210">
        <v>48</v>
      </c>
      <c r="M210" t="str">
        <f>IF(Table13[[#This Row],[Pos]]&lt;=4,"1-4",IF(Table13[[#This Row],[Pos]]&gt;=18,"18-20",""))</f>
        <v/>
      </c>
      <c r="N210" t="s">
        <v>23</v>
      </c>
    </row>
    <row r="211" spans="1:14" x14ac:dyDescent="0.3">
      <c r="A211" t="s">
        <v>82</v>
      </c>
      <c r="B211">
        <v>10</v>
      </c>
      <c r="C211" t="s">
        <v>22</v>
      </c>
      <c r="D211">
        <v>38</v>
      </c>
      <c r="E211">
        <v>12</v>
      </c>
      <c r="F211">
        <v>11</v>
      </c>
      <c r="G211">
        <v>15</v>
      </c>
      <c r="H211">
        <v>45</v>
      </c>
      <c r="I211">
        <v>56</v>
      </c>
      <c r="J211">
        <v>-11</v>
      </c>
      <c r="L211">
        <v>47</v>
      </c>
      <c r="M211" t="str">
        <f>IF(Table13[[#This Row],[Pos]]&lt;=4,"1-4",IF(Table13[[#This Row],[Pos]]&gt;=18,"18-20",""))</f>
        <v/>
      </c>
      <c r="N211" t="s">
        <v>23</v>
      </c>
    </row>
    <row r="212" spans="1:14" x14ac:dyDescent="0.3">
      <c r="A212" t="s">
        <v>82</v>
      </c>
      <c r="B212">
        <v>11</v>
      </c>
      <c r="C212" t="s">
        <v>53</v>
      </c>
      <c r="D212">
        <v>38</v>
      </c>
      <c r="E212">
        <v>12</v>
      </c>
      <c r="F212">
        <v>11</v>
      </c>
      <c r="G212">
        <v>15</v>
      </c>
      <c r="H212">
        <v>56</v>
      </c>
      <c r="I212">
        <v>71</v>
      </c>
      <c r="J212">
        <v>-15</v>
      </c>
      <c r="L212">
        <v>47</v>
      </c>
      <c r="M212" t="str">
        <f>IF(Table13[[#This Row],[Pos]]&lt;=4,"1-4",IF(Table13[[#This Row],[Pos]]&gt;=18,"18-20",""))</f>
        <v/>
      </c>
      <c r="N212" t="s">
        <v>23</v>
      </c>
    </row>
    <row r="213" spans="1:14" x14ac:dyDescent="0.3">
      <c r="A213" t="s">
        <v>82</v>
      </c>
      <c r="B213">
        <v>12</v>
      </c>
      <c r="C213" t="s">
        <v>28</v>
      </c>
      <c r="D213">
        <v>38</v>
      </c>
      <c r="E213">
        <v>11</v>
      </c>
      <c r="F213">
        <v>13</v>
      </c>
      <c r="G213">
        <v>14</v>
      </c>
      <c r="H213">
        <v>56</v>
      </c>
      <c r="I213">
        <v>57</v>
      </c>
      <c r="J213">
        <v>-1</v>
      </c>
      <c r="L213">
        <v>46</v>
      </c>
      <c r="M213" t="str">
        <f>IF(Table13[[#This Row],[Pos]]&lt;=4,"1-4",IF(Table13[[#This Row],[Pos]]&gt;=18,"18-20",""))</f>
        <v/>
      </c>
      <c r="N213" t="s">
        <v>23</v>
      </c>
    </row>
    <row r="214" spans="1:14" x14ac:dyDescent="0.3">
      <c r="A214" t="s">
        <v>82</v>
      </c>
      <c r="B214">
        <v>13</v>
      </c>
      <c r="C214" t="s">
        <v>77</v>
      </c>
      <c r="D214">
        <v>38</v>
      </c>
      <c r="E214">
        <v>13</v>
      </c>
      <c r="F214">
        <v>7</v>
      </c>
      <c r="G214">
        <v>18</v>
      </c>
      <c r="H214">
        <v>46</v>
      </c>
      <c r="I214">
        <v>48</v>
      </c>
      <c r="J214">
        <v>-2</v>
      </c>
      <c r="L214">
        <v>46</v>
      </c>
      <c r="M214" t="str">
        <f>IF(Table13[[#This Row],[Pos]]&lt;=4,"1-4",IF(Table13[[#This Row],[Pos]]&gt;=18,"18-20",""))</f>
        <v/>
      </c>
      <c r="N214" t="s">
        <v>85</v>
      </c>
    </row>
    <row r="215" spans="1:14" x14ac:dyDescent="0.3">
      <c r="A215" t="s">
        <v>82</v>
      </c>
      <c r="B215">
        <v>14</v>
      </c>
      <c r="C215" t="s">
        <v>46</v>
      </c>
      <c r="D215">
        <v>38</v>
      </c>
      <c r="E215">
        <v>12</v>
      </c>
      <c r="F215">
        <v>10</v>
      </c>
      <c r="G215">
        <v>16</v>
      </c>
      <c r="H215">
        <v>52</v>
      </c>
      <c r="I215">
        <v>56</v>
      </c>
      <c r="J215">
        <v>-4</v>
      </c>
      <c r="L215">
        <v>46</v>
      </c>
      <c r="M215" t="str">
        <f>IF(Table13[[#This Row],[Pos]]&lt;=4,"1-4",IF(Table13[[#This Row],[Pos]]&gt;=18,"18-20",""))</f>
        <v/>
      </c>
      <c r="N215" t="s">
        <v>23</v>
      </c>
    </row>
    <row r="216" spans="1:14" x14ac:dyDescent="0.3">
      <c r="A216" t="s">
        <v>82</v>
      </c>
      <c r="B216">
        <v>15</v>
      </c>
      <c r="C216" t="s">
        <v>42</v>
      </c>
      <c r="D216">
        <v>38</v>
      </c>
      <c r="E216">
        <v>11</v>
      </c>
      <c r="F216">
        <v>10</v>
      </c>
      <c r="G216">
        <v>17</v>
      </c>
      <c r="H216">
        <v>46</v>
      </c>
      <c r="I216">
        <v>59</v>
      </c>
      <c r="J216">
        <v>-13</v>
      </c>
      <c r="L216">
        <v>43</v>
      </c>
      <c r="M216" t="str">
        <f>IF(Table13[[#This Row],[Pos]]&lt;=4,"1-4",IF(Table13[[#This Row],[Pos]]&gt;=18,"18-20",""))</f>
        <v/>
      </c>
      <c r="N216" t="s">
        <v>23</v>
      </c>
    </row>
    <row r="217" spans="1:14" x14ac:dyDescent="0.3">
      <c r="A217" t="s">
        <v>82</v>
      </c>
      <c r="B217">
        <v>16</v>
      </c>
      <c r="C217" t="s">
        <v>65</v>
      </c>
      <c r="D217">
        <v>38</v>
      </c>
      <c r="E217">
        <v>9</v>
      </c>
      <c r="F217">
        <v>15</v>
      </c>
      <c r="G217">
        <v>14</v>
      </c>
      <c r="H217">
        <v>40</v>
      </c>
      <c r="I217">
        <v>61</v>
      </c>
      <c r="J217">
        <v>-21</v>
      </c>
      <c r="L217">
        <v>42</v>
      </c>
      <c r="M217" t="str">
        <f>IF(Table13[[#This Row],[Pos]]&lt;=4,"1-4",IF(Table13[[#This Row],[Pos]]&gt;=18,"18-20",""))</f>
        <v/>
      </c>
      <c r="N217" t="s">
        <v>23</v>
      </c>
    </row>
    <row r="218" spans="1:14" x14ac:dyDescent="0.3">
      <c r="A218" t="s">
        <v>82</v>
      </c>
      <c r="B218">
        <v>17</v>
      </c>
      <c r="C218" t="s">
        <v>58</v>
      </c>
      <c r="D218">
        <v>38</v>
      </c>
      <c r="E218">
        <v>11</v>
      </c>
      <c r="F218">
        <v>7</v>
      </c>
      <c r="G218">
        <v>20</v>
      </c>
      <c r="H218">
        <v>46</v>
      </c>
      <c r="I218">
        <v>66</v>
      </c>
      <c r="J218">
        <v>-20</v>
      </c>
      <c r="L218">
        <v>40</v>
      </c>
      <c r="M218" t="str">
        <f>IF(Table13[[#This Row],[Pos]]&lt;=4,"1-4",IF(Table13[[#This Row],[Pos]]&gt;=18,"18-20",""))</f>
        <v/>
      </c>
      <c r="N218" t="s">
        <v>23</v>
      </c>
    </row>
    <row r="219" spans="1:14" x14ac:dyDescent="0.3">
      <c r="A219" t="s">
        <v>82</v>
      </c>
      <c r="B219">
        <v>18</v>
      </c>
      <c r="C219" t="s">
        <v>51</v>
      </c>
      <c r="D219">
        <v>38</v>
      </c>
      <c r="E219">
        <v>8</v>
      </c>
      <c r="F219">
        <v>15</v>
      </c>
      <c r="G219">
        <v>15</v>
      </c>
      <c r="H219">
        <v>37</v>
      </c>
      <c r="I219">
        <v>58</v>
      </c>
      <c r="J219">
        <v>-21</v>
      </c>
      <c r="L219">
        <v>39</v>
      </c>
      <c r="M219" t="str">
        <f>IF(Table13[[#This Row],[Pos]]&lt;=4,"1-4",IF(Table13[[#This Row],[Pos]]&gt;=18,"18-20",""))</f>
        <v>18-20</v>
      </c>
      <c r="N219" t="s">
        <v>86</v>
      </c>
    </row>
    <row r="220" spans="1:14" x14ac:dyDescent="0.3">
      <c r="A220" t="s">
        <v>82</v>
      </c>
      <c r="B220">
        <v>19</v>
      </c>
      <c r="C220" t="s">
        <v>87</v>
      </c>
      <c r="D220">
        <v>38</v>
      </c>
      <c r="E220">
        <v>10</v>
      </c>
      <c r="F220">
        <v>9</v>
      </c>
      <c r="G220">
        <v>19</v>
      </c>
      <c r="H220">
        <v>55</v>
      </c>
      <c r="I220">
        <v>78</v>
      </c>
      <c r="J220">
        <v>-23</v>
      </c>
      <c r="L220">
        <v>39</v>
      </c>
      <c r="M220" t="str">
        <f>IF(Table13[[#This Row],[Pos]]&lt;=4,"1-4",IF(Table13[[#This Row],[Pos]]&gt;=18,"18-20",""))</f>
        <v>18-20</v>
      </c>
      <c r="N220" t="s">
        <v>57</v>
      </c>
    </row>
    <row r="221" spans="1:14" x14ac:dyDescent="0.3">
      <c r="A221" t="s">
        <v>82</v>
      </c>
      <c r="B221">
        <v>20</v>
      </c>
      <c r="C221" t="s">
        <v>32</v>
      </c>
      <c r="D221">
        <v>38</v>
      </c>
      <c r="E221">
        <v>7</v>
      </c>
      <c r="F221">
        <v>12</v>
      </c>
      <c r="G221">
        <v>19</v>
      </c>
      <c r="H221">
        <v>43</v>
      </c>
      <c r="I221">
        <v>70</v>
      </c>
      <c r="J221">
        <v>-27</v>
      </c>
      <c r="L221">
        <v>33</v>
      </c>
      <c r="M221" t="str">
        <f>IF(Table13[[#This Row],[Pos]]&lt;=4,"1-4",IF(Table13[[#This Row],[Pos]]&gt;=18,"18-20",""))</f>
        <v>18-20</v>
      </c>
      <c r="N221" t="s">
        <v>57</v>
      </c>
    </row>
    <row r="222" spans="1:14" x14ac:dyDescent="0.3">
      <c r="A222" t="s">
        <v>88</v>
      </c>
      <c r="B222">
        <v>1</v>
      </c>
      <c r="C222" t="s">
        <v>35</v>
      </c>
      <c r="D222">
        <v>38</v>
      </c>
      <c r="E222">
        <v>28</v>
      </c>
      <c r="F222">
        <v>5</v>
      </c>
      <c r="G222">
        <v>5</v>
      </c>
      <c r="H222">
        <v>93</v>
      </c>
      <c r="I222">
        <v>29</v>
      </c>
      <c r="J222">
        <v>64</v>
      </c>
      <c r="L222">
        <v>89</v>
      </c>
      <c r="M222" t="str">
        <f>IF(Table13[[#This Row],[Pos]]&lt;=4,"1-4",IF(Table13[[#This Row],[Pos]]&gt;=18,"18-20",""))</f>
        <v>1-4</v>
      </c>
      <c r="N222" t="s">
        <v>49</v>
      </c>
    </row>
    <row r="223" spans="1:14" x14ac:dyDescent="0.3">
      <c r="A223" t="s">
        <v>88</v>
      </c>
      <c r="B223">
        <v>2</v>
      </c>
      <c r="C223" t="s">
        <v>13</v>
      </c>
      <c r="D223">
        <v>38</v>
      </c>
      <c r="E223">
        <v>28</v>
      </c>
      <c r="F223">
        <v>5</v>
      </c>
      <c r="G223">
        <v>5</v>
      </c>
      <c r="H223">
        <v>89</v>
      </c>
      <c r="I223">
        <v>33</v>
      </c>
      <c r="J223">
        <v>56</v>
      </c>
      <c r="L223">
        <v>89</v>
      </c>
      <c r="M223" t="str">
        <f>IF(Table13[[#This Row],[Pos]]&lt;=4,"1-4",IF(Table13[[#This Row],[Pos]]&gt;=18,"18-20",""))</f>
        <v>1-4</v>
      </c>
      <c r="N223" t="s">
        <v>49</v>
      </c>
    </row>
    <row r="224" spans="1:14" x14ac:dyDescent="0.3">
      <c r="A224" t="s">
        <v>88</v>
      </c>
      <c r="B224">
        <v>3</v>
      </c>
      <c r="C224" t="s">
        <v>15</v>
      </c>
      <c r="D224">
        <v>38</v>
      </c>
      <c r="E224">
        <v>21</v>
      </c>
      <c r="F224">
        <v>7</v>
      </c>
      <c r="G224">
        <v>10</v>
      </c>
      <c r="H224">
        <v>74</v>
      </c>
      <c r="I224">
        <v>49</v>
      </c>
      <c r="J224">
        <v>25</v>
      </c>
      <c r="L224">
        <v>70</v>
      </c>
      <c r="M224" t="str">
        <f>IF(Table13[[#This Row],[Pos]]&lt;=4,"1-4",IF(Table13[[#This Row],[Pos]]&gt;=18,"18-20",""))</f>
        <v>1-4</v>
      </c>
      <c r="N224" t="s">
        <v>49</v>
      </c>
    </row>
    <row r="225" spans="1:14" x14ac:dyDescent="0.3">
      <c r="A225" t="s">
        <v>88</v>
      </c>
      <c r="B225">
        <v>4</v>
      </c>
      <c r="C225" t="s">
        <v>29</v>
      </c>
      <c r="D225">
        <v>38</v>
      </c>
      <c r="E225">
        <v>20</v>
      </c>
      <c r="F225">
        <v>9</v>
      </c>
      <c r="G225">
        <v>9</v>
      </c>
      <c r="H225">
        <v>66</v>
      </c>
      <c r="I225">
        <v>41</v>
      </c>
      <c r="J225">
        <v>25</v>
      </c>
      <c r="L225">
        <v>69</v>
      </c>
      <c r="M225" t="str">
        <f>IF(Table13[[#This Row],[Pos]]&lt;=4,"1-4",IF(Table13[[#This Row],[Pos]]&gt;=18,"18-20",""))</f>
        <v>1-4</v>
      </c>
      <c r="N225" t="s">
        <v>89</v>
      </c>
    </row>
    <row r="226" spans="1:14" x14ac:dyDescent="0.3">
      <c r="A226" t="s">
        <v>88</v>
      </c>
      <c r="B226">
        <v>5</v>
      </c>
      <c r="C226" t="s">
        <v>28</v>
      </c>
      <c r="D226">
        <v>38</v>
      </c>
      <c r="E226">
        <v>19</v>
      </c>
      <c r="F226">
        <v>8</v>
      </c>
      <c r="G226">
        <v>11</v>
      </c>
      <c r="H226">
        <v>56</v>
      </c>
      <c r="I226">
        <v>51</v>
      </c>
      <c r="J226">
        <v>5</v>
      </c>
      <c r="L226">
        <v>65</v>
      </c>
      <c r="M226" t="str">
        <f>IF(Table13[[#This Row],[Pos]]&lt;=4,"1-4",IF(Table13[[#This Row],[Pos]]&gt;=18,"18-20",""))</f>
        <v/>
      </c>
      <c r="N226" t="s">
        <v>75</v>
      </c>
    </row>
    <row r="227" spans="1:14" x14ac:dyDescent="0.3">
      <c r="A227" t="s">
        <v>88</v>
      </c>
      <c r="B227">
        <v>6</v>
      </c>
      <c r="C227" t="s">
        <v>21</v>
      </c>
      <c r="D227">
        <v>38</v>
      </c>
      <c r="E227">
        <v>18</v>
      </c>
      <c r="F227">
        <v>10</v>
      </c>
      <c r="G227">
        <v>10</v>
      </c>
      <c r="H227">
        <v>65</v>
      </c>
      <c r="I227">
        <v>46</v>
      </c>
      <c r="J227">
        <v>19</v>
      </c>
      <c r="L227">
        <v>64</v>
      </c>
      <c r="M227" t="str">
        <f>IF(Table13[[#This Row],[Pos]]&lt;=4,"1-4",IF(Table13[[#This Row],[Pos]]&gt;=18,"18-20",""))</f>
        <v/>
      </c>
      <c r="N227" t="s">
        <v>64</v>
      </c>
    </row>
    <row r="228" spans="1:14" x14ac:dyDescent="0.3">
      <c r="A228" t="s">
        <v>88</v>
      </c>
      <c r="B228">
        <v>7</v>
      </c>
      <c r="C228" t="s">
        <v>33</v>
      </c>
      <c r="D228">
        <v>38</v>
      </c>
      <c r="E228">
        <v>15</v>
      </c>
      <c r="F228">
        <v>11</v>
      </c>
      <c r="G228">
        <v>12</v>
      </c>
      <c r="H228">
        <v>50</v>
      </c>
      <c r="I228">
        <v>40</v>
      </c>
      <c r="J228">
        <v>10</v>
      </c>
      <c r="L228">
        <v>56</v>
      </c>
      <c r="M228" t="str">
        <f>IF(Table13[[#This Row],[Pos]]&lt;=4,"1-4",IF(Table13[[#This Row],[Pos]]&gt;=18,"18-20",""))</f>
        <v/>
      </c>
      <c r="N228" t="s">
        <v>23</v>
      </c>
    </row>
    <row r="229" spans="1:14" x14ac:dyDescent="0.3">
      <c r="A229" t="s">
        <v>88</v>
      </c>
      <c r="B229">
        <v>8</v>
      </c>
      <c r="C229" t="s">
        <v>16</v>
      </c>
      <c r="D229">
        <v>38</v>
      </c>
      <c r="E229">
        <v>14</v>
      </c>
      <c r="F229">
        <v>10</v>
      </c>
      <c r="G229">
        <v>14</v>
      </c>
      <c r="H229">
        <v>47</v>
      </c>
      <c r="I229">
        <v>40</v>
      </c>
      <c r="J229">
        <v>7</v>
      </c>
      <c r="L229">
        <v>52</v>
      </c>
      <c r="M229" t="str">
        <f>IF(Table13[[#This Row],[Pos]]&lt;=4,"1-4",IF(Table13[[#This Row],[Pos]]&gt;=18,"18-20",""))</f>
        <v/>
      </c>
      <c r="N229" t="s">
        <v>80</v>
      </c>
    </row>
    <row r="230" spans="1:14" x14ac:dyDescent="0.3">
      <c r="A230" t="s">
        <v>88</v>
      </c>
      <c r="B230">
        <v>9</v>
      </c>
      <c r="C230" t="s">
        <v>44</v>
      </c>
      <c r="D230">
        <v>38</v>
      </c>
      <c r="E230">
        <v>14</v>
      </c>
      <c r="F230">
        <v>10</v>
      </c>
      <c r="G230">
        <v>14</v>
      </c>
      <c r="H230">
        <v>48</v>
      </c>
      <c r="I230">
        <v>51</v>
      </c>
      <c r="J230">
        <v>-3</v>
      </c>
      <c r="L230">
        <v>52</v>
      </c>
      <c r="M230" t="str">
        <f>IF(Table13[[#This Row],[Pos]]&lt;=4,"1-4",IF(Table13[[#This Row],[Pos]]&gt;=18,"18-20",""))</f>
        <v/>
      </c>
      <c r="N230" t="s">
        <v>23</v>
      </c>
    </row>
    <row r="231" spans="1:14" x14ac:dyDescent="0.3">
      <c r="A231" t="s">
        <v>88</v>
      </c>
      <c r="B231">
        <v>10</v>
      </c>
      <c r="C231" t="s">
        <v>53</v>
      </c>
      <c r="D231">
        <v>38</v>
      </c>
      <c r="E231">
        <v>13</v>
      </c>
      <c r="F231">
        <v>8</v>
      </c>
      <c r="G231">
        <v>17</v>
      </c>
      <c r="H231">
        <v>45</v>
      </c>
      <c r="I231">
        <v>52</v>
      </c>
      <c r="J231">
        <v>-7</v>
      </c>
      <c r="L231">
        <v>47</v>
      </c>
      <c r="M231" t="str">
        <f>IF(Table13[[#This Row],[Pos]]&lt;=4,"1-4",IF(Table13[[#This Row],[Pos]]&gt;=18,"18-20",""))</f>
        <v/>
      </c>
      <c r="N231" t="s">
        <v>23</v>
      </c>
    </row>
    <row r="232" spans="1:14" x14ac:dyDescent="0.3">
      <c r="A232" t="s">
        <v>88</v>
      </c>
      <c r="B232">
        <v>11</v>
      </c>
      <c r="C232" t="s">
        <v>90</v>
      </c>
      <c r="D232">
        <v>38</v>
      </c>
      <c r="E232">
        <v>12</v>
      </c>
      <c r="F232">
        <v>11</v>
      </c>
      <c r="G232">
        <v>15</v>
      </c>
      <c r="H232">
        <v>44</v>
      </c>
      <c r="I232">
        <v>51</v>
      </c>
      <c r="J232">
        <v>-7</v>
      </c>
      <c r="L232">
        <v>47</v>
      </c>
      <c r="M232" t="str">
        <f>IF(Table13[[#This Row],[Pos]]&lt;=4,"1-4",IF(Table13[[#This Row],[Pos]]&gt;=18,"18-20",""))</f>
        <v/>
      </c>
      <c r="N232" t="s">
        <v>23</v>
      </c>
    </row>
    <row r="233" spans="1:14" x14ac:dyDescent="0.3">
      <c r="A233" t="s">
        <v>88</v>
      </c>
      <c r="B233">
        <v>12</v>
      </c>
      <c r="C233" t="s">
        <v>62</v>
      </c>
      <c r="D233">
        <v>38</v>
      </c>
      <c r="E233">
        <v>12</v>
      </c>
      <c r="F233">
        <v>11</v>
      </c>
      <c r="G233">
        <v>15</v>
      </c>
      <c r="H233">
        <v>52</v>
      </c>
      <c r="I233">
        <v>66</v>
      </c>
      <c r="J233">
        <v>-14</v>
      </c>
      <c r="L233">
        <v>47</v>
      </c>
      <c r="M233" t="str">
        <f>IF(Table13[[#This Row],[Pos]]&lt;=4,"1-4",IF(Table13[[#This Row],[Pos]]&gt;=18,"18-20",""))</f>
        <v/>
      </c>
      <c r="N233" t="s">
        <v>23</v>
      </c>
    </row>
    <row r="234" spans="1:14" x14ac:dyDescent="0.3">
      <c r="A234" t="s">
        <v>88</v>
      </c>
      <c r="B234">
        <v>13</v>
      </c>
      <c r="C234" t="s">
        <v>22</v>
      </c>
      <c r="D234">
        <v>38</v>
      </c>
      <c r="E234">
        <v>11</v>
      </c>
      <c r="F234">
        <v>12</v>
      </c>
      <c r="G234">
        <v>15</v>
      </c>
      <c r="H234">
        <v>45</v>
      </c>
      <c r="I234">
        <v>46</v>
      </c>
      <c r="J234">
        <v>-1</v>
      </c>
      <c r="L234">
        <v>45</v>
      </c>
      <c r="M234" t="str">
        <f>IF(Table13[[#This Row],[Pos]]&lt;=4,"1-4",IF(Table13[[#This Row],[Pos]]&gt;=18,"18-20",""))</f>
        <v/>
      </c>
      <c r="N234" t="s">
        <v>23</v>
      </c>
    </row>
    <row r="235" spans="1:14" x14ac:dyDescent="0.3">
      <c r="A235" t="s">
        <v>88</v>
      </c>
      <c r="B235">
        <v>14</v>
      </c>
      <c r="C235" t="s">
        <v>77</v>
      </c>
      <c r="D235">
        <v>38</v>
      </c>
      <c r="E235">
        <v>11</v>
      </c>
      <c r="F235">
        <v>12</v>
      </c>
      <c r="G235">
        <v>15</v>
      </c>
      <c r="H235">
        <v>36</v>
      </c>
      <c r="I235">
        <v>53</v>
      </c>
      <c r="J235">
        <v>-17</v>
      </c>
      <c r="L235">
        <v>45</v>
      </c>
      <c r="M235" t="str">
        <f>IF(Table13[[#This Row],[Pos]]&lt;=4,"1-4",IF(Table13[[#This Row],[Pos]]&gt;=18,"18-20",""))</f>
        <v/>
      </c>
      <c r="N235" t="s">
        <v>23</v>
      </c>
    </row>
    <row r="236" spans="1:14" x14ac:dyDescent="0.3">
      <c r="A236" t="s">
        <v>88</v>
      </c>
      <c r="B236">
        <v>15</v>
      </c>
      <c r="C236" t="s">
        <v>65</v>
      </c>
      <c r="D236">
        <v>38</v>
      </c>
      <c r="E236">
        <v>11</v>
      </c>
      <c r="F236">
        <v>10</v>
      </c>
      <c r="G236">
        <v>17</v>
      </c>
      <c r="H236">
        <v>42</v>
      </c>
      <c r="I236">
        <v>62</v>
      </c>
      <c r="J236">
        <v>-20</v>
      </c>
      <c r="L236">
        <v>43</v>
      </c>
      <c r="M236" t="str">
        <f>IF(Table13[[#This Row],[Pos]]&lt;=4,"1-4",IF(Table13[[#This Row],[Pos]]&gt;=18,"18-20",""))</f>
        <v/>
      </c>
      <c r="N236" t="s">
        <v>23</v>
      </c>
    </row>
    <row r="237" spans="1:14" x14ac:dyDescent="0.3">
      <c r="A237" t="s">
        <v>88</v>
      </c>
      <c r="B237">
        <v>16</v>
      </c>
      <c r="C237" t="s">
        <v>24</v>
      </c>
      <c r="D237">
        <v>38</v>
      </c>
      <c r="E237">
        <v>7</v>
      </c>
      <c r="F237">
        <v>17</v>
      </c>
      <c r="G237">
        <v>14</v>
      </c>
      <c r="H237">
        <v>37</v>
      </c>
      <c r="I237">
        <v>53</v>
      </c>
      <c r="J237">
        <v>-16</v>
      </c>
      <c r="L237">
        <v>38</v>
      </c>
      <c r="M237" t="str">
        <f>IF(Table13[[#This Row],[Pos]]&lt;=4,"1-4",IF(Table13[[#This Row],[Pos]]&gt;=18,"18-20",""))</f>
        <v/>
      </c>
      <c r="N237" t="s">
        <v>23</v>
      </c>
    </row>
    <row r="238" spans="1:14" x14ac:dyDescent="0.3">
      <c r="A238" t="s">
        <v>88</v>
      </c>
      <c r="B238">
        <v>17</v>
      </c>
      <c r="C238" t="s">
        <v>91</v>
      </c>
      <c r="D238">
        <v>38</v>
      </c>
      <c r="E238">
        <v>10</v>
      </c>
      <c r="F238">
        <v>7</v>
      </c>
      <c r="G238">
        <v>21</v>
      </c>
      <c r="H238">
        <v>43</v>
      </c>
      <c r="I238">
        <v>66</v>
      </c>
      <c r="J238">
        <v>-23</v>
      </c>
      <c r="L238">
        <v>37</v>
      </c>
      <c r="M238" t="str">
        <f>IF(Table13[[#This Row],[Pos]]&lt;=4,"1-4",IF(Table13[[#This Row],[Pos]]&gt;=18,"18-20",""))</f>
        <v/>
      </c>
      <c r="N238" t="s">
        <v>23</v>
      </c>
    </row>
    <row r="239" spans="1:14" x14ac:dyDescent="0.3">
      <c r="A239" t="s">
        <v>88</v>
      </c>
      <c r="B239">
        <v>18</v>
      </c>
      <c r="C239" t="s">
        <v>46</v>
      </c>
      <c r="D239">
        <v>38</v>
      </c>
      <c r="E239">
        <v>10</v>
      </c>
      <c r="F239">
        <v>6</v>
      </c>
      <c r="G239">
        <v>22</v>
      </c>
      <c r="H239">
        <v>46</v>
      </c>
      <c r="I239">
        <v>77</v>
      </c>
      <c r="J239">
        <v>-31</v>
      </c>
      <c r="L239">
        <v>36</v>
      </c>
      <c r="M239" t="str">
        <f>IF(Table13[[#This Row],[Pos]]&lt;=4,"1-4",IF(Table13[[#This Row],[Pos]]&gt;=18,"18-20",""))</f>
        <v>18-20</v>
      </c>
      <c r="N239" t="s">
        <v>57</v>
      </c>
    </row>
    <row r="240" spans="1:14" x14ac:dyDescent="0.3">
      <c r="A240" t="s">
        <v>88</v>
      </c>
      <c r="B240">
        <v>19</v>
      </c>
      <c r="C240" t="s">
        <v>42</v>
      </c>
      <c r="D240">
        <v>38</v>
      </c>
      <c r="E240">
        <v>8</v>
      </c>
      <c r="F240">
        <v>7</v>
      </c>
      <c r="G240">
        <v>23</v>
      </c>
      <c r="H240">
        <v>48</v>
      </c>
      <c r="I240">
        <v>78</v>
      </c>
      <c r="J240">
        <v>-30</v>
      </c>
      <c r="L240">
        <v>31</v>
      </c>
      <c r="M240" t="str">
        <f>IF(Table13[[#This Row],[Pos]]&lt;=4,"1-4",IF(Table13[[#This Row],[Pos]]&gt;=18,"18-20",""))</f>
        <v>18-20</v>
      </c>
      <c r="N240" t="s">
        <v>57</v>
      </c>
    </row>
    <row r="241" spans="1:14" x14ac:dyDescent="0.3">
      <c r="A241" t="s">
        <v>88</v>
      </c>
      <c r="B241">
        <v>20</v>
      </c>
      <c r="C241" t="s">
        <v>58</v>
      </c>
      <c r="D241">
        <v>38</v>
      </c>
      <c r="E241">
        <v>5</v>
      </c>
      <c r="F241">
        <v>10</v>
      </c>
      <c r="G241">
        <v>23</v>
      </c>
      <c r="H241">
        <v>40</v>
      </c>
      <c r="I241">
        <v>82</v>
      </c>
      <c r="J241">
        <v>-42</v>
      </c>
      <c r="L241">
        <v>25</v>
      </c>
      <c r="M241" t="str">
        <f>IF(Table13[[#This Row],[Pos]]&lt;=4,"1-4",IF(Table13[[#This Row],[Pos]]&gt;=18,"18-20",""))</f>
        <v>18-20</v>
      </c>
      <c r="N241" t="s">
        <v>57</v>
      </c>
    </row>
    <row r="242" spans="1:14" x14ac:dyDescent="0.3">
      <c r="A242" t="s">
        <v>92</v>
      </c>
      <c r="B242">
        <v>1</v>
      </c>
      <c r="C242" t="s">
        <v>13</v>
      </c>
      <c r="D242">
        <v>38</v>
      </c>
      <c r="E242">
        <v>28</v>
      </c>
      <c r="F242">
        <v>5</v>
      </c>
      <c r="G242">
        <v>5</v>
      </c>
      <c r="H242">
        <v>86</v>
      </c>
      <c r="I242">
        <v>43</v>
      </c>
      <c r="J242">
        <v>43</v>
      </c>
      <c r="L242">
        <v>89</v>
      </c>
      <c r="M242" t="str">
        <f>IF(Table13[[#This Row],[Pos]]&lt;=4,"1-4",IF(Table13[[#This Row],[Pos]]&gt;=18,"18-20",""))</f>
        <v>1-4</v>
      </c>
      <c r="N242" t="s">
        <v>64</v>
      </c>
    </row>
    <row r="243" spans="1:14" x14ac:dyDescent="0.3">
      <c r="A243" t="s">
        <v>92</v>
      </c>
      <c r="B243">
        <v>2</v>
      </c>
      <c r="C243" t="s">
        <v>35</v>
      </c>
      <c r="D243">
        <v>38</v>
      </c>
      <c r="E243">
        <v>23</v>
      </c>
      <c r="F243">
        <v>9</v>
      </c>
      <c r="G243">
        <v>6</v>
      </c>
      <c r="H243">
        <v>66</v>
      </c>
      <c r="I243">
        <v>34</v>
      </c>
      <c r="J243">
        <v>32</v>
      </c>
      <c r="L243">
        <v>78</v>
      </c>
      <c r="M243" t="str">
        <f>IF(Table13[[#This Row],[Pos]]&lt;=4,"1-4",IF(Table13[[#This Row],[Pos]]&gt;=18,"18-20",""))</f>
        <v>1-4</v>
      </c>
      <c r="N243" t="s">
        <v>64</v>
      </c>
    </row>
    <row r="244" spans="1:14" x14ac:dyDescent="0.3">
      <c r="A244" t="s">
        <v>92</v>
      </c>
      <c r="B244">
        <v>3</v>
      </c>
      <c r="C244" t="s">
        <v>21</v>
      </c>
      <c r="D244">
        <v>38</v>
      </c>
      <c r="E244">
        <v>22</v>
      </c>
      <c r="F244">
        <v>9</v>
      </c>
      <c r="G244">
        <v>7</v>
      </c>
      <c r="H244">
        <v>75</v>
      </c>
      <c r="I244">
        <v>39</v>
      </c>
      <c r="J244">
        <v>36</v>
      </c>
      <c r="L244">
        <v>75</v>
      </c>
      <c r="M244" t="str">
        <f>IF(Table13[[#This Row],[Pos]]&lt;=4,"1-4",IF(Table13[[#This Row],[Pos]]&gt;=18,"18-20",""))</f>
        <v>1-4</v>
      </c>
      <c r="N244" t="s">
        <v>64</v>
      </c>
    </row>
    <row r="245" spans="1:14" x14ac:dyDescent="0.3">
      <c r="A245" t="s">
        <v>92</v>
      </c>
      <c r="B245">
        <v>4</v>
      </c>
      <c r="C245" t="s">
        <v>15</v>
      </c>
      <c r="D245">
        <v>38</v>
      </c>
      <c r="E245">
        <v>21</v>
      </c>
      <c r="F245">
        <v>10</v>
      </c>
      <c r="G245">
        <v>7</v>
      </c>
      <c r="H245">
        <v>72</v>
      </c>
      <c r="I245">
        <v>37</v>
      </c>
      <c r="J245">
        <v>35</v>
      </c>
      <c r="L245">
        <v>73</v>
      </c>
      <c r="M245" t="str">
        <f>IF(Table13[[#This Row],[Pos]]&lt;=4,"1-4",IF(Table13[[#This Row],[Pos]]&gt;=18,"18-20",""))</f>
        <v>1-4</v>
      </c>
      <c r="N245" t="s">
        <v>74</v>
      </c>
    </row>
    <row r="246" spans="1:14" x14ac:dyDescent="0.3">
      <c r="A246" t="s">
        <v>92</v>
      </c>
      <c r="B246">
        <v>5</v>
      </c>
      <c r="C246" t="s">
        <v>29</v>
      </c>
      <c r="D246">
        <v>38</v>
      </c>
      <c r="E246">
        <v>21</v>
      </c>
      <c r="F246">
        <v>9</v>
      </c>
      <c r="G246">
        <v>8</v>
      </c>
      <c r="H246">
        <v>66</v>
      </c>
      <c r="I246">
        <v>46</v>
      </c>
      <c r="J246">
        <v>20</v>
      </c>
      <c r="L246">
        <v>72</v>
      </c>
      <c r="M246" t="str">
        <f>IF(Table13[[#This Row],[Pos]]&lt;=4,"1-4",IF(Table13[[#This Row],[Pos]]&gt;=18,"18-20",""))</f>
        <v/>
      </c>
      <c r="N246" t="s">
        <v>83</v>
      </c>
    </row>
    <row r="247" spans="1:14" x14ac:dyDescent="0.3">
      <c r="A247" t="s">
        <v>92</v>
      </c>
      <c r="B247">
        <v>6</v>
      </c>
      <c r="C247" t="s">
        <v>33</v>
      </c>
      <c r="D247">
        <v>38</v>
      </c>
      <c r="E247">
        <v>16</v>
      </c>
      <c r="F247">
        <v>15</v>
      </c>
      <c r="G247">
        <v>7</v>
      </c>
      <c r="H247">
        <v>55</v>
      </c>
      <c r="I247">
        <v>40</v>
      </c>
      <c r="J247">
        <v>15</v>
      </c>
      <c r="L247">
        <v>63</v>
      </c>
      <c r="M247" t="str">
        <f>IF(Table13[[#This Row],[Pos]]&lt;=4,"1-4",IF(Table13[[#This Row],[Pos]]&gt;=18,"18-20",""))</f>
        <v/>
      </c>
      <c r="N247" t="s">
        <v>23</v>
      </c>
    </row>
    <row r="248" spans="1:14" x14ac:dyDescent="0.3">
      <c r="A248" t="s">
        <v>92</v>
      </c>
      <c r="B248">
        <v>7</v>
      </c>
      <c r="C248" t="s">
        <v>16</v>
      </c>
      <c r="D248">
        <v>38</v>
      </c>
      <c r="E248">
        <v>16</v>
      </c>
      <c r="F248">
        <v>13</v>
      </c>
      <c r="G248">
        <v>9</v>
      </c>
      <c r="H248">
        <v>71</v>
      </c>
      <c r="I248">
        <v>43</v>
      </c>
      <c r="J248">
        <v>28</v>
      </c>
      <c r="L248">
        <v>61</v>
      </c>
      <c r="M248" t="str">
        <f>IF(Table13[[#This Row],[Pos]]&lt;=4,"1-4",IF(Table13[[#This Row],[Pos]]&gt;=18,"18-20",""))</f>
        <v/>
      </c>
      <c r="N248" t="s">
        <v>23</v>
      </c>
    </row>
    <row r="249" spans="1:14" x14ac:dyDescent="0.3">
      <c r="A249" t="s">
        <v>92</v>
      </c>
      <c r="B249">
        <v>8</v>
      </c>
      <c r="C249" t="s">
        <v>53</v>
      </c>
      <c r="D249">
        <v>38</v>
      </c>
      <c r="E249">
        <v>14</v>
      </c>
      <c r="F249">
        <v>7</v>
      </c>
      <c r="G249">
        <v>17</v>
      </c>
      <c r="H249">
        <v>53</v>
      </c>
      <c r="I249">
        <v>57</v>
      </c>
      <c r="J249">
        <v>-4</v>
      </c>
      <c r="L249">
        <v>49</v>
      </c>
      <c r="M249" t="str">
        <f>IF(Table13[[#This Row],[Pos]]&lt;=4,"1-4",IF(Table13[[#This Row],[Pos]]&gt;=18,"18-20",""))</f>
        <v/>
      </c>
      <c r="N249" t="s">
        <v>23</v>
      </c>
    </row>
    <row r="250" spans="1:14" x14ac:dyDescent="0.3">
      <c r="A250" t="s">
        <v>92</v>
      </c>
      <c r="B250">
        <v>9</v>
      </c>
      <c r="C250" t="s">
        <v>90</v>
      </c>
      <c r="D250">
        <v>38</v>
      </c>
      <c r="E250">
        <v>11</v>
      </c>
      <c r="F250">
        <v>13</v>
      </c>
      <c r="G250">
        <v>14</v>
      </c>
      <c r="H250">
        <v>47</v>
      </c>
      <c r="I250">
        <v>51</v>
      </c>
      <c r="J250">
        <v>-4</v>
      </c>
      <c r="L250">
        <v>46</v>
      </c>
      <c r="M250" t="str">
        <f>IF(Table13[[#This Row],[Pos]]&lt;=4,"1-4",IF(Table13[[#This Row],[Pos]]&gt;=18,"18-20",""))</f>
        <v/>
      </c>
      <c r="N250" t="s">
        <v>85</v>
      </c>
    </row>
    <row r="251" spans="1:14" x14ac:dyDescent="0.3">
      <c r="A251" t="s">
        <v>92</v>
      </c>
      <c r="B251">
        <v>10</v>
      </c>
      <c r="C251" t="s">
        <v>32</v>
      </c>
      <c r="D251">
        <v>38</v>
      </c>
      <c r="E251">
        <v>12</v>
      </c>
      <c r="F251">
        <v>10</v>
      </c>
      <c r="G251">
        <v>16</v>
      </c>
      <c r="H251">
        <v>45</v>
      </c>
      <c r="I251">
        <v>53</v>
      </c>
      <c r="J251">
        <v>-8</v>
      </c>
      <c r="L251">
        <v>46</v>
      </c>
      <c r="M251" t="str">
        <f>IF(Table13[[#This Row],[Pos]]&lt;=4,"1-4",IF(Table13[[#This Row],[Pos]]&gt;=18,"18-20",""))</f>
        <v/>
      </c>
      <c r="N251" t="s">
        <v>23</v>
      </c>
    </row>
    <row r="252" spans="1:14" x14ac:dyDescent="0.3">
      <c r="A252" t="s">
        <v>92</v>
      </c>
      <c r="B252">
        <v>11</v>
      </c>
      <c r="C252" t="s">
        <v>62</v>
      </c>
      <c r="D252">
        <v>38</v>
      </c>
      <c r="E252">
        <v>10</v>
      </c>
      <c r="F252">
        <v>14</v>
      </c>
      <c r="G252">
        <v>14</v>
      </c>
      <c r="H252">
        <v>41</v>
      </c>
      <c r="I252">
        <v>58</v>
      </c>
      <c r="J252">
        <v>-17</v>
      </c>
      <c r="L252">
        <v>44</v>
      </c>
      <c r="M252" t="str">
        <f>IF(Table13[[#This Row],[Pos]]&lt;=4,"1-4",IF(Table13[[#This Row],[Pos]]&gt;=18,"18-20",""))</f>
        <v/>
      </c>
      <c r="N252" t="s">
        <v>23</v>
      </c>
    </row>
    <row r="253" spans="1:14" x14ac:dyDescent="0.3">
      <c r="A253" t="s">
        <v>92</v>
      </c>
      <c r="B253">
        <v>12</v>
      </c>
      <c r="C253" t="s">
        <v>44</v>
      </c>
      <c r="D253">
        <v>38</v>
      </c>
      <c r="E253">
        <v>11</v>
      </c>
      <c r="F253">
        <v>10</v>
      </c>
      <c r="G253">
        <v>17</v>
      </c>
      <c r="H253">
        <v>50</v>
      </c>
      <c r="I253">
        <v>60</v>
      </c>
      <c r="J253">
        <v>-10</v>
      </c>
      <c r="L253">
        <v>43</v>
      </c>
      <c r="M253" t="str">
        <f>IF(Table13[[#This Row],[Pos]]&lt;=4,"1-4",IF(Table13[[#This Row],[Pos]]&gt;=18,"18-20",""))</f>
        <v/>
      </c>
      <c r="N253" t="s">
        <v>23</v>
      </c>
    </row>
    <row r="254" spans="1:14" x14ac:dyDescent="0.3">
      <c r="A254" t="s">
        <v>92</v>
      </c>
      <c r="B254">
        <v>13</v>
      </c>
      <c r="C254" t="s">
        <v>77</v>
      </c>
      <c r="D254">
        <v>38</v>
      </c>
      <c r="E254">
        <v>9</v>
      </c>
      <c r="F254">
        <v>15</v>
      </c>
      <c r="G254">
        <v>14</v>
      </c>
      <c r="H254">
        <v>34</v>
      </c>
      <c r="I254">
        <v>45</v>
      </c>
      <c r="J254">
        <v>-11</v>
      </c>
      <c r="L254">
        <v>42</v>
      </c>
      <c r="M254" t="str">
        <f>IF(Table13[[#This Row],[Pos]]&lt;=4,"1-4",IF(Table13[[#This Row],[Pos]]&gt;=18,"18-20",""))</f>
        <v/>
      </c>
      <c r="N254" t="s">
        <v>23</v>
      </c>
    </row>
    <row r="255" spans="1:14" x14ac:dyDescent="0.3">
      <c r="A255" t="s">
        <v>92</v>
      </c>
      <c r="B255">
        <v>14</v>
      </c>
      <c r="C255" t="s">
        <v>27</v>
      </c>
      <c r="D255">
        <v>38</v>
      </c>
      <c r="E255">
        <v>9</v>
      </c>
      <c r="F255">
        <v>14</v>
      </c>
      <c r="G255">
        <v>15</v>
      </c>
      <c r="H255">
        <v>49</v>
      </c>
      <c r="I255">
        <v>60</v>
      </c>
      <c r="J255">
        <v>-11</v>
      </c>
      <c r="L255">
        <v>41</v>
      </c>
      <c r="M255" t="str">
        <f>IF(Table13[[#This Row],[Pos]]&lt;=4,"1-4",IF(Table13[[#This Row],[Pos]]&gt;=18,"18-20",""))</f>
        <v/>
      </c>
      <c r="N255" t="s">
        <v>23</v>
      </c>
    </row>
    <row r="256" spans="1:14" x14ac:dyDescent="0.3">
      <c r="A256" t="s">
        <v>92</v>
      </c>
      <c r="B256">
        <v>15</v>
      </c>
      <c r="C256" t="s">
        <v>24</v>
      </c>
      <c r="D256">
        <v>38</v>
      </c>
      <c r="E256">
        <v>10</v>
      </c>
      <c r="F256">
        <v>11</v>
      </c>
      <c r="G256">
        <v>17</v>
      </c>
      <c r="H256">
        <v>47</v>
      </c>
      <c r="I256">
        <v>69</v>
      </c>
      <c r="J256">
        <v>-22</v>
      </c>
      <c r="L256">
        <v>41</v>
      </c>
      <c r="M256" t="str">
        <f>IF(Table13[[#This Row],[Pos]]&lt;=4,"1-4",IF(Table13[[#This Row],[Pos]]&gt;=18,"18-20",""))</f>
        <v/>
      </c>
      <c r="N256" t="s">
        <v>23</v>
      </c>
    </row>
    <row r="257" spans="1:14" x14ac:dyDescent="0.3">
      <c r="A257" t="s">
        <v>92</v>
      </c>
      <c r="B257">
        <v>16</v>
      </c>
      <c r="C257" t="s">
        <v>28</v>
      </c>
      <c r="D257">
        <v>38</v>
      </c>
      <c r="E257">
        <v>11</v>
      </c>
      <c r="F257">
        <v>8</v>
      </c>
      <c r="G257">
        <v>19</v>
      </c>
      <c r="H257">
        <v>45</v>
      </c>
      <c r="I257">
        <v>68</v>
      </c>
      <c r="J257">
        <v>-23</v>
      </c>
      <c r="L257">
        <v>41</v>
      </c>
      <c r="M257" t="str">
        <f>IF(Table13[[#This Row],[Pos]]&lt;=4,"1-4",IF(Table13[[#This Row],[Pos]]&gt;=18,"18-20",""))</f>
        <v/>
      </c>
      <c r="N257" t="s">
        <v>23</v>
      </c>
    </row>
    <row r="258" spans="1:14" x14ac:dyDescent="0.3">
      <c r="A258" t="s">
        <v>92</v>
      </c>
      <c r="B258">
        <v>17</v>
      </c>
      <c r="C258" t="s">
        <v>22</v>
      </c>
      <c r="D258">
        <v>38</v>
      </c>
      <c r="E258">
        <v>9</v>
      </c>
      <c r="F258">
        <v>12</v>
      </c>
      <c r="G258">
        <v>17</v>
      </c>
      <c r="H258">
        <v>41</v>
      </c>
      <c r="I258">
        <v>54</v>
      </c>
      <c r="J258">
        <v>-13</v>
      </c>
      <c r="L258">
        <v>39</v>
      </c>
      <c r="M258" t="str">
        <f>IF(Table13[[#This Row],[Pos]]&lt;=4,"1-4",IF(Table13[[#This Row],[Pos]]&gt;=18,"18-20",""))</f>
        <v/>
      </c>
      <c r="N258" t="s">
        <v>23</v>
      </c>
    </row>
    <row r="259" spans="1:14" x14ac:dyDescent="0.3">
      <c r="A259" t="s">
        <v>92</v>
      </c>
      <c r="B259">
        <v>18</v>
      </c>
      <c r="C259" t="s">
        <v>65</v>
      </c>
      <c r="D259">
        <v>38</v>
      </c>
      <c r="E259">
        <v>9</v>
      </c>
      <c r="F259">
        <v>9</v>
      </c>
      <c r="G259">
        <v>20</v>
      </c>
      <c r="H259">
        <v>47</v>
      </c>
      <c r="I259">
        <v>73</v>
      </c>
      <c r="J259">
        <v>-26</v>
      </c>
      <c r="L259">
        <v>36</v>
      </c>
      <c r="M259" t="str">
        <f>IF(Table13[[#This Row],[Pos]]&lt;=4,"1-4",IF(Table13[[#This Row],[Pos]]&gt;=18,"18-20",""))</f>
        <v>18-20</v>
      </c>
      <c r="N259" t="s">
        <v>93</v>
      </c>
    </row>
    <row r="260" spans="1:14" x14ac:dyDescent="0.3">
      <c r="A260" t="s">
        <v>92</v>
      </c>
      <c r="B260">
        <v>19</v>
      </c>
      <c r="C260" t="s">
        <v>67</v>
      </c>
      <c r="D260">
        <v>38</v>
      </c>
      <c r="E260">
        <v>6</v>
      </c>
      <c r="F260">
        <v>10</v>
      </c>
      <c r="G260">
        <v>22</v>
      </c>
      <c r="H260">
        <v>43</v>
      </c>
      <c r="I260">
        <v>73</v>
      </c>
      <c r="J260">
        <v>-30</v>
      </c>
      <c r="L260">
        <v>28</v>
      </c>
      <c r="M260" t="str">
        <f>IF(Table13[[#This Row],[Pos]]&lt;=4,"1-4",IF(Table13[[#This Row],[Pos]]&gt;=18,"18-20",""))</f>
        <v>18-20</v>
      </c>
      <c r="N260" t="s">
        <v>57</v>
      </c>
    </row>
    <row r="261" spans="1:14" x14ac:dyDescent="0.3">
      <c r="A261" t="s">
        <v>92</v>
      </c>
      <c r="B261">
        <v>20</v>
      </c>
      <c r="C261" t="s">
        <v>91</v>
      </c>
      <c r="D261">
        <v>38</v>
      </c>
      <c r="E261">
        <v>4</v>
      </c>
      <c r="F261">
        <v>13</v>
      </c>
      <c r="G261">
        <v>21</v>
      </c>
      <c r="H261">
        <v>30</v>
      </c>
      <c r="I261">
        <v>60</v>
      </c>
      <c r="J261">
        <v>-30</v>
      </c>
      <c r="L261">
        <v>25</v>
      </c>
      <c r="M261" t="str">
        <f>IF(Table13[[#This Row],[Pos]]&lt;=4,"1-4",IF(Table13[[#This Row],[Pos]]&gt;=18,"18-20",""))</f>
        <v>18-20</v>
      </c>
      <c r="N261" t="s">
        <v>57</v>
      </c>
    </row>
    <row r="262" spans="1:14" x14ac:dyDescent="0.3">
      <c r="A262" t="s">
        <v>94</v>
      </c>
      <c r="B262">
        <v>1</v>
      </c>
      <c r="C262" t="s">
        <v>35</v>
      </c>
      <c r="D262">
        <v>38</v>
      </c>
      <c r="E262">
        <v>27</v>
      </c>
      <c r="F262">
        <v>5</v>
      </c>
      <c r="G262">
        <v>6</v>
      </c>
      <c r="H262">
        <v>102</v>
      </c>
      <c r="I262">
        <v>37</v>
      </c>
      <c r="J262">
        <v>65</v>
      </c>
      <c r="L262">
        <v>86</v>
      </c>
      <c r="M262" t="str">
        <f>IF(Table13[[#This Row],[Pos]]&lt;=4,"1-4",IF(Table13[[#This Row],[Pos]]&gt;=18,"18-20",""))</f>
        <v>1-4</v>
      </c>
      <c r="N262" t="s">
        <v>49</v>
      </c>
    </row>
    <row r="263" spans="1:14" x14ac:dyDescent="0.3">
      <c r="A263" t="s">
        <v>94</v>
      </c>
      <c r="B263">
        <v>2</v>
      </c>
      <c r="C263" t="s">
        <v>16</v>
      </c>
      <c r="D263">
        <v>38</v>
      </c>
      <c r="E263">
        <v>26</v>
      </c>
      <c r="F263">
        <v>6</v>
      </c>
      <c r="G263">
        <v>6</v>
      </c>
      <c r="H263">
        <v>101</v>
      </c>
      <c r="I263">
        <v>50</v>
      </c>
      <c r="J263">
        <v>51</v>
      </c>
      <c r="L263">
        <v>84</v>
      </c>
      <c r="M263" t="str">
        <f>IF(Table13[[#This Row],[Pos]]&lt;=4,"1-4",IF(Table13[[#This Row],[Pos]]&gt;=18,"18-20",""))</f>
        <v>1-4</v>
      </c>
      <c r="N263" t="s">
        <v>49</v>
      </c>
    </row>
    <row r="264" spans="1:14" x14ac:dyDescent="0.3">
      <c r="A264" t="s">
        <v>94</v>
      </c>
      <c r="B264">
        <v>3</v>
      </c>
      <c r="C264" t="s">
        <v>21</v>
      </c>
      <c r="D264">
        <v>38</v>
      </c>
      <c r="E264">
        <v>25</v>
      </c>
      <c r="F264">
        <v>7</v>
      </c>
      <c r="G264">
        <v>6</v>
      </c>
      <c r="H264">
        <v>71</v>
      </c>
      <c r="I264">
        <v>27</v>
      </c>
      <c r="J264">
        <v>44</v>
      </c>
      <c r="L264">
        <v>82</v>
      </c>
      <c r="M264" t="str">
        <f>IF(Table13[[#This Row],[Pos]]&lt;=4,"1-4",IF(Table13[[#This Row],[Pos]]&gt;=18,"18-20",""))</f>
        <v>1-4</v>
      </c>
      <c r="N264" t="s">
        <v>49</v>
      </c>
    </row>
    <row r="265" spans="1:14" x14ac:dyDescent="0.3">
      <c r="A265" t="s">
        <v>94</v>
      </c>
      <c r="B265">
        <v>4</v>
      </c>
      <c r="C265" t="s">
        <v>15</v>
      </c>
      <c r="D265">
        <v>38</v>
      </c>
      <c r="E265">
        <v>24</v>
      </c>
      <c r="F265">
        <v>7</v>
      </c>
      <c r="G265">
        <v>7</v>
      </c>
      <c r="H265">
        <v>68</v>
      </c>
      <c r="I265">
        <v>41</v>
      </c>
      <c r="J265">
        <v>27</v>
      </c>
      <c r="L265">
        <v>79</v>
      </c>
      <c r="M265" t="str">
        <f>IF(Table13[[#This Row],[Pos]]&lt;=4,"1-4",IF(Table13[[#This Row],[Pos]]&gt;=18,"18-20",""))</f>
        <v>1-4</v>
      </c>
      <c r="N265" t="s">
        <v>74</v>
      </c>
    </row>
    <row r="266" spans="1:14" x14ac:dyDescent="0.3">
      <c r="A266" t="s">
        <v>94</v>
      </c>
      <c r="B266">
        <v>5</v>
      </c>
      <c r="C266" t="s">
        <v>33</v>
      </c>
      <c r="D266">
        <v>38</v>
      </c>
      <c r="E266">
        <v>21</v>
      </c>
      <c r="F266">
        <v>9</v>
      </c>
      <c r="G266">
        <v>8</v>
      </c>
      <c r="H266">
        <v>61</v>
      </c>
      <c r="I266">
        <v>39</v>
      </c>
      <c r="J266">
        <v>22</v>
      </c>
      <c r="L266">
        <v>72</v>
      </c>
      <c r="M266" t="str">
        <f>IF(Table13[[#This Row],[Pos]]&lt;=4,"1-4",IF(Table13[[#This Row],[Pos]]&gt;=18,"18-20",""))</f>
        <v/>
      </c>
      <c r="N266" t="s">
        <v>95</v>
      </c>
    </row>
    <row r="267" spans="1:14" x14ac:dyDescent="0.3">
      <c r="A267" t="s">
        <v>94</v>
      </c>
      <c r="B267">
        <v>6</v>
      </c>
      <c r="C267" t="s">
        <v>29</v>
      </c>
      <c r="D267">
        <v>38</v>
      </c>
      <c r="E267">
        <v>21</v>
      </c>
      <c r="F267">
        <v>6</v>
      </c>
      <c r="G267">
        <v>11</v>
      </c>
      <c r="H267">
        <v>55</v>
      </c>
      <c r="I267">
        <v>51</v>
      </c>
      <c r="J267">
        <v>4</v>
      </c>
      <c r="L267">
        <v>69</v>
      </c>
      <c r="M267" t="str">
        <f>IF(Table13[[#This Row],[Pos]]&lt;=4,"1-4",IF(Table13[[#This Row],[Pos]]&gt;=18,"18-20",""))</f>
        <v/>
      </c>
      <c r="N267" t="s">
        <v>75</v>
      </c>
    </row>
    <row r="268" spans="1:14" x14ac:dyDescent="0.3">
      <c r="A268" t="s">
        <v>94</v>
      </c>
      <c r="B268">
        <v>7</v>
      </c>
      <c r="C268" t="s">
        <v>13</v>
      </c>
      <c r="D268">
        <v>38</v>
      </c>
      <c r="E268">
        <v>19</v>
      </c>
      <c r="F268">
        <v>7</v>
      </c>
      <c r="G268">
        <v>12</v>
      </c>
      <c r="H268">
        <v>64</v>
      </c>
      <c r="I268">
        <v>43</v>
      </c>
      <c r="J268">
        <v>21</v>
      </c>
      <c r="L268">
        <v>64</v>
      </c>
      <c r="M268" t="str">
        <f>IF(Table13[[#This Row],[Pos]]&lt;=4,"1-4",IF(Table13[[#This Row],[Pos]]&gt;=18,"18-20",""))</f>
        <v/>
      </c>
      <c r="N268" t="s">
        <v>23</v>
      </c>
    </row>
    <row r="269" spans="1:14" x14ac:dyDescent="0.3">
      <c r="A269" t="s">
        <v>94</v>
      </c>
      <c r="B269">
        <v>8</v>
      </c>
      <c r="C269" t="s">
        <v>27</v>
      </c>
      <c r="D269">
        <v>38</v>
      </c>
      <c r="E269">
        <v>15</v>
      </c>
      <c r="F269">
        <v>11</v>
      </c>
      <c r="G269">
        <v>12</v>
      </c>
      <c r="H269">
        <v>54</v>
      </c>
      <c r="I269">
        <v>46</v>
      </c>
      <c r="J269">
        <v>8</v>
      </c>
      <c r="L269">
        <v>56</v>
      </c>
      <c r="M269" t="str">
        <f>IF(Table13[[#This Row],[Pos]]&lt;=4,"1-4",IF(Table13[[#This Row],[Pos]]&gt;=18,"18-20",""))</f>
        <v/>
      </c>
      <c r="N269" t="s">
        <v>23</v>
      </c>
    </row>
    <row r="270" spans="1:14" x14ac:dyDescent="0.3">
      <c r="A270" t="s">
        <v>94</v>
      </c>
      <c r="B270">
        <v>9</v>
      </c>
      <c r="C270" t="s">
        <v>77</v>
      </c>
      <c r="D270">
        <v>38</v>
      </c>
      <c r="E270">
        <v>13</v>
      </c>
      <c r="F270">
        <v>11</v>
      </c>
      <c r="G270">
        <v>14</v>
      </c>
      <c r="H270">
        <v>45</v>
      </c>
      <c r="I270">
        <v>52</v>
      </c>
      <c r="J270">
        <v>-7</v>
      </c>
      <c r="L270">
        <v>50</v>
      </c>
      <c r="M270" t="str">
        <f>IF(Table13[[#This Row],[Pos]]&lt;=4,"1-4",IF(Table13[[#This Row],[Pos]]&gt;=18,"18-20",""))</f>
        <v/>
      </c>
      <c r="N270" t="s">
        <v>23</v>
      </c>
    </row>
    <row r="271" spans="1:14" x14ac:dyDescent="0.3">
      <c r="A271" t="s">
        <v>94</v>
      </c>
      <c r="B271">
        <v>10</v>
      </c>
      <c r="C271" t="s">
        <v>28</v>
      </c>
      <c r="D271">
        <v>38</v>
      </c>
      <c r="E271">
        <v>15</v>
      </c>
      <c r="F271">
        <v>4</v>
      </c>
      <c r="G271">
        <v>19</v>
      </c>
      <c r="H271">
        <v>43</v>
      </c>
      <c r="I271">
        <v>59</v>
      </c>
      <c r="J271">
        <v>-16</v>
      </c>
      <c r="L271">
        <v>49</v>
      </c>
      <c r="M271" t="str">
        <f>IF(Table13[[#This Row],[Pos]]&lt;=4,"1-4",IF(Table13[[#This Row],[Pos]]&gt;=18,"18-20",""))</f>
        <v/>
      </c>
      <c r="N271" t="s">
        <v>23</v>
      </c>
    </row>
    <row r="272" spans="1:14" x14ac:dyDescent="0.3">
      <c r="A272" t="s">
        <v>94</v>
      </c>
      <c r="B272">
        <v>11</v>
      </c>
      <c r="C272" t="s">
        <v>61</v>
      </c>
      <c r="D272">
        <v>38</v>
      </c>
      <c r="E272">
        <v>13</v>
      </c>
      <c r="F272">
        <v>6</v>
      </c>
      <c r="G272">
        <v>19</v>
      </c>
      <c r="H272">
        <v>33</v>
      </c>
      <c r="I272">
        <v>48</v>
      </c>
      <c r="J272">
        <v>-15</v>
      </c>
      <c r="L272">
        <v>45</v>
      </c>
      <c r="M272" t="str">
        <f>IF(Table13[[#This Row],[Pos]]&lt;=4,"1-4",IF(Table13[[#This Row],[Pos]]&gt;=18,"18-20",""))</f>
        <v/>
      </c>
      <c r="N272" t="s">
        <v>23</v>
      </c>
    </row>
    <row r="273" spans="1:14" x14ac:dyDescent="0.3">
      <c r="A273" t="s">
        <v>94</v>
      </c>
      <c r="B273">
        <v>12</v>
      </c>
      <c r="C273" t="s">
        <v>90</v>
      </c>
      <c r="D273">
        <v>38</v>
      </c>
      <c r="E273">
        <v>11</v>
      </c>
      <c r="F273">
        <v>9</v>
      </c>
      <c r="G273">
        <v>18</v>
      </c>
      <c r="H273">
        <v>54</v>
      </c>
      <c r="I273">
        <v>54</v>
      </c>
      <c r="J273">
        <v>0</v>
      </c>
      <c r="L273">
        <v>42</v>
      </c>
      <c r="M273" t="str">
        <f>IF(Table13[[#This Row],[Pos]]&lt;=4,"1-4",IF(Table13[[#This Row],[Pos]]&gt;=18,"18-20",""))</f>
        <v/>
      </c>
      <c r="N273" t="s">
        <v>23</v>
      </c>
    </row>
    <row r="274" spans="1:14" x14ac:dyDescent="0.3">
      <c r="A274" t="s">
        <v>94</v>
      </c>
      <c r="B274">
        <v>13</v>
      </c>
      <c r="C274" t="s">
        <v>32</v>
      </c>
      <c r="D274">
        <v>38</v>
      </c>
      <c r="E274">
        <v>11</v>
      </c>
      <c r="F274">
        <v>7</v>
      </c>
      <c r="G274">
        <v>20</v>
      </c>
      <c r="H274">
        <v>40</v>
      </c>
      <c r="I274">
        <v>51</v>
      </c>
      <c r="J274">
        <v>-11</v>
      </c>
      <c r="L274">
        <v>40</v>
      </c>
      <c r="M274" t="str">
        <f>IF(Table13[[#This Row],[Pos]]&lt;=4,"1-4",IF(Table13[[#This Row],[Pos]]&gt;=18,"18-20",""))</f>
        <v/>
      </c>
      <c r="N274" t="s">
        <v>23</v>
      </c>
    </row>
    <row r="275" spans="1:14" x14ac:dyDescent="0.3">
      <c r="A275" t="s">
        <v>94</v>
      </c>
      <c r="B275">
        <v>14</v>
      </c>
      <c r="C275" t="s">
        <v>22</v>
      </c>
      <c r="D275">
        <v>38</v>
      </c>
      <c r="E275">
        <v>10</v>
      </c>
      <c r="F275">
        <v>8</v>
      </c>
      <c r="G275">
        <v>20</v>
      </c>
      <c r="H275">
        <v>41</v>
      </c>
      <c r="I275">
        <v>60</v>
      </c>
      <c r="J275">
        <v>-19</v>
      </c>
      <c r="L275">
        <v>38</v>
      </c>
      <c r="M275" t="str">
        <f>IF(Table13[[#This Row],[Pos]]&lt;=4,"1-4",IF(Table13[[#This Row],[Pos]]&gt;=18,"18-20",""))</f>
        <v/>
      </c>
      <c r="N275" t="s">
        <v>23</v>
      </c>
    </row>
    <row r="276" spans="1:14" x14ac:dyDescent="0.3">
      <c r="A276" t="s">
        <v>94</v>
      </c>
      <c r="B276">
        <v>15</v>
      </c>
      <c r="C276" t="s">
        <v>24</v>
      </c>
      <c r="D276">
        <v>38</v>
      </c>
      <c r="E276">
        <v>10</v>
      </c>
      <c r="F276">
        <v>8</v>
      </c>
      <c r="G276">
        <v>20</v>
      </c>
      <c r="H276">
        <v>39</v>
      </c>
      <c r="I276">
        <v>61</v>
      </c>
      <c r="J276">
        <v>-22</v>
      </c>
      <c r="L276">
        <v>38</v>
      </c>
      <c r="M276" t="str">
        <f>IF(Table13[[#This Row],[Pos]]&lt;=4,"1-4",IF(Table13[[#This Row],[Pos]]&gt;=18,"18-20",""))</f>
        <v/>
      </c>
      <c r="N276" t="s">
        <v>23</v>
      </c>
    </row>
    <row r="277" spans="1:14" x14ac:dyDescent="0.3">
      <c r="A277" t="s">
        <v>94</v>
      </c>
      <c r="B277">
        <v>16</v>
      </c>
      <c r="C277" t="s">
        <v>78</v>
      </c>
      <c r="D277">
        <v>38</v>
      </c>
      <c r="E277">
        <v>10</v>
      </c>
      <c r="F277">
        <v>7</v>
      </c>
      <c r="G277">
        <v>21</v>
      </c>
      <c r="H277">
        <v>38</v>
      </c>
      <c r="I277">
        <v>53</v>
      </c>
      <c r="J277">
        <v>-15</v>
      </c>
      <c r="L277">
        <v>37</v>
      </c>
      <c r="M277" t="str">
        <f>IF(Table13[[#This Row],[Pos]]&lt;=4,"1-4",IF(Table13[[#This Row],[Pos]]&gt;=18,"18-20",""))</f>
        <v/>
      </c>
      <c r="N277" t="s">
        <v>80</v>
      </c>
    </row>
    <row r="278" spans="1:14" x14ac:dyDescent="0.3">
      <c r="A278" t="s">
        <v>94</v>
      </c>
      <c r="B278">
        <v>17</v>
      </c>
      <c r="C278" t="s">
        <v>53</v>
      </c>
      <c r="D278">
        <v>38</v>
      </c>
      <c r="E278">
        <v>7</v>
      </c>
      <c r="F278">
        <v>15</v>
      </c>
      <c r="G278">
        <v>16</v>
      </c>
      <c r="H278">
        <v>43</v>
      </c>
      <c r="I278">
        <v>59</v>
      </c>
      <c r="J278">
        <v>-16</v>
      </c>
      <c r="L278">
        <v>36</v>
      </c>
      <c r="M278" t="str">
        <f>IF(Table13[[#This Row],[Pos]]&lt;=4,"1-4",IF(Table13[[#This Row],[Pos]]&gt;=18,"18-20",""))</f>
        <v/>
      </c>
      <c r="N278" t="s">
        <v>23</v>
      </c>
    </row>
    <row r="279" spans="1:14" x14ac:dyDescent="0.3">
      <c r="A279" t="s">
        <v>94</v>
      </c>
      <c r="B279">
        <v>18</v>
      </c>
      <c r="C279" t="s">
        <v>62</v>
      </c>
      <c r="D279">
        <v>38</v>
      </c>
      <c r="E279">
        <v>8</v>
      </c>
      <c r="F279">
        <v>9</v>
      </c>
      <c r="G279">
        <v>21</v>
      </c>
      <c r="H279">
        <v>28</v>
      </c>
      <c r="I279">
        <v>62</v>
      </c>
      <c r="J279">
        <v>-34</v>
      </c>
      <c r="L279">
        <v>33</v>
      </c>
      <c r="M279" t="str">
        <f>IF(Table13[[#This Row],[Pos]]&lt;=4,"1-4",IF(Table13[[#This Row],[Pos]]&gt;=18,"18-20",""))</f>
        <v>18-20</v>
      </c>
      <c r="N279" t="s">
        <v>57</v>
      </c>
    </row>
    <row r="280" spans="1:14" x14ac:dyDescent="0.3">
      <c r="A280" t="s">
        <v>94</v>
      </c>
      <c r="B280">
        <v>19</v>
      </c>
      <c r="C280" t="s">
        <v>44</v>
      </c>
      <c r="D280">
        <v>38</v>
      </c>
      <c r="E280">
        <v>9</v>
      </c>
      <c r="F280">
        <v>5</v>
      </c>
      <c r="G280">
        <v>24</v>
      </c>
      <c r="H280">
        <v>40</v>
      </c>
      <c r="I280">
        <v>85</v>
      </c>
      <c r="J280">
        <v>-45</v>
      </c>
      <c r="L280">
        <v>32</v>
      </c>
      <c r="M280" t="str">
        <f>IF(Table13[[#This Row],[Pos]]&lt;=4,"1-4",IF(Table13[[#This Row],[Pos]]&gt;=18,"18-20",""))</f>
        <v>18-20</v>
      </c>
      <c r="N280" t="s">
        <v>57</v>
      </c>
    </row>
    <row r="281" spans="1:14" x14ac:dyDescent="0.3">
      <c r="A281" t="s">
        <v>94</v>
      </c>
      <c r="B281">
        <v>20</v>
      </c>
      <c r="C281" t="s">
        <v>96</v>
      </c>
      <c r="D281">
        <v>38</v>
      </c>
      <c r="E281">
        <v>7</v>
      </c>
      <c r="F281">
        <v>9</v>
      </c>
      <c r="G281">
        <v>22</v>
      </c>
      <c r="H281">
        <v>32</v>
      </c>
      <c r="I281">
        <v>74</v>
      </c>
      <c r="J281">
        <v>-42</v>
      </c>
      <c r="L281">
        <v>30</v>
      </c>
      <c r="M281" t="str">
        <f>IF(Table13[[#This Row],[Pos]]&lt;=4,"1-4",IF(Table13[[#This Row],[Pos]]&gt;=18,"18-20",""))</f>
        <v>18-20</v>
      </c>
      <c r="N281" t="s">
        <v>57</v>
      </c>
    </row>
    <row r="282" spans="1:14" x14ac:dyDescent="0.3">
      <c r="A282" t="s">
        <v>97</v>
      </c>
      <c r="B282">
        <v>1</v>
      </c>
      <c r="C282" t="s">
        <v>21</v>
      </c>
      <c r="D282">
        <v>38</v>
      </c>
      <c r="E282">
        <v>26</v>
      </c>
      <c r="F282">
        <v>9</v>
      </c>
      <c r="G282">
        <v>3</v>
      </c>
      <c r="H282">
        <v>73</v>
      </c>
      <c r="I282">
        <v>32</v>
      </c>
      <c r="J282">
        <v>41</v>
      </c>
      <c r="L282">
        <v>87</v>
      </c>
      <c r="M282" t="str">
        <f>IF(Table13[[#This Row],[Pos]]&lt;=4,"1-4",IF(Table13[[#This Row],[Pos]]&gt;=18,"18-20",""))</f>
        <v>1-4</v>
      </c>
      <c r="N282" t="s">
        <v>49</v>
      </c>
    </row>
    <row r="283" spans="1:14" x14ac:dyDescent="0.3">
      <c r="A283" t="s">
        <v>97</v>
      </c>
      <c r="B283">
        <v>2</v>
      </c>
      <c r="C283" t="s">
        <v>35</v>
      </c>
      <c r="D283">
        <v>38</v>
      </c>
      <c r="E283">
        <v>24</v>
      </c>
      <c r="F283">
        <v>7</v>
      </c>
      <c r="G283">
        <v>7</v>
      </c>
      <c r="H283">
        <v>83</v>
      </c>
      <c r="I283">
        <v>38</v>
      </c>
      <c r="J283">
        <v>45</v>
      </c>
      <c r="L283">
        <v>79</v>
      </c>
      <c r="M283" t="str">
        <f>IF(Table13[[#This Row],[Pos]]&lt;=4,"1-4",IF(Table13[[#This Row],[Pos]]&gt;=18,"18-20",""))</f>
        <v>1-4</v>
      </c>
      <c r="N283" t="s">
        <v>49</v>
      </c>
    </row>
    <row r="284" spans="1:14" x14ac:dyDescent="0.3">
      <c r="A284" t="s">
        <v>97</v>
      </c>
      <c r="B284">
        <v>3</v>
      </c>
      <c r="C284" t="s">
        <v>15</v>
      </c>
      <c r="D284">
        <v>38</v>
      </c>
      <c r="E284">
        <v>22</v>
      </c>
      <c r="F284">
        <v>9</v>
      </c>
      <c r="G284">
        <v>7</v>
      </c>
      <c r="H284">
        <v>71</v>
      </c>
      <c r="I284">
        <v>36</v>
      </c>
      <c r="J284">
        <v>35</v>
      </c>
      <c r="L284">
        <v>75</v>
      </c>
      <c r="M284" t="str">
        <f>IF(Table13[[#This Row],[Pos]]&lt;=4,"1-4",IF(Table13[[#This Row],[Pos]]&gt;=18,"18-20",""))</f>
        <v>1-4</v>
      </c>
      <c r="N284" t="s">
        <v>49</v>
      </c>
    </row>
    <row r="285" spans="1:14" x14ac:dyDescent="0.3">
      <c r="A285" t="s">
        <v>97</v>
      </c>
      <c r="B285">
        <v>4</v>
      </c>
      <c r="C285" t="s">
        <v>13</v>
      </c>
      <c r="D285">
        <v>38</v>
      </c>
      <c r="E285">
        <v>20</v>
      </c>
      <c r="F285">
        <v>10</v>
      </c>
      <c r="G285">
        <v>8</v>
      </c>
      <c r="H285">
        <v>62</v>
      </c>
      <c r="I285">
        <v>37</v>
      </c>
      <c r="J285">
        <v>25</v>
      </c>
      <c r="L285">
        <v>70</v>
      </c>
      <c r="M285" t="str">
        <f>IF(Table13[[#This Row],[Pos]]&lt;=4,"1-4",IF(Table13[[#This Row],[Pos]]&gt;=18,"18-20",""))</f>
        <v>1-4</v>
      </c>
      <c r="N285" t="s">
        <v>74</v>
      </c>
    </row>
    <row r="286" spans="1:14" x14ac:dyDescent="0.3">
      <c r="A286" t="s">
        <v>97</v>
      </c>
      <c r="B286">
        <v>5</v>
      </c>
      <c r="C286" t="s">
        <v>29</v>
      </c>
      <c r="D286">
        <v>38</v>
      </c>
      <c r="E286">
        <v>19</v>
      </c>
      <c r="F286">
        <v>7</v>
      </c>
      <c r="G286">
        <v>12</v>
      </c>
      <c r="H286">
        <v>58</v>
      </c>
      <c r="I286">
        <v>53</v>
      </c>
      <c r="J286">
        <v>5</v>
      </c>
      <c r="L286">
        <v>64</v>
      </c>
      <c r="M286" t="str">
        <f>IF(Table13[[#This Row],[Pos]]&lt;=4,"1-4",IF(Table13[[#This Row],[Pos]]&gt;=18,"18-20",""))</f>
        <v/>
      </c>
      <c r="N286" t="s">
        <v>89</v>
      </c>
    </row>
    <row r="287" spans="1:14" x14ac:dyDescent="0.3">
      <c r="A287" t="s">
        <v>97</v>
      </c>
      <c r="B287">
        <v>6</v>
      </c>
      <c r="C287" t="s">
        <v>16</v>
      </c>
      <c r="D287">
        <v>38</v>
      </c>
      <c r="E287">
        <v>18</v>
      </c>
      <c r="F287">
        <v>8</v>
      </c>
      <c r="G287">
        <v>12</v>
      </c>
      <c r="H287">
        <v>52</v>
      </c>
      <c r="I287">
        <v>48</v>
      </c>
      <c r="J287">
        <v>4</v>
      </c>
      <c r="L287">
        <v>62</v>
      </c>
      <c r="M287" t="str">
        <f>IF(Table13[[#This Row],[Pos]]&lt;=4,"1-4",IF(Table13[[#This Row],[Pos]]&gt;=18,"18-20",""))</f>
        <v/>
      </c>
      <c r="N287" t="s">
        <v>89</v>
      </c>
    </row>
    <row r="288" spans="1:14" x14ac:dyDescent="0.3">
      <c r="A288" t="s">
        <v>97</v>
      </c>
      <c r="B288">
        <v>7</v>
      </c>
      <c r="C288" t="s">
        <v>27</v>
      </c>
      <c r="D288">
        <v>38</v>
      </c>
      <c r="E288">
        <v>18</v>
      </c>
      <c r="F288">
        <v>6</v>
      </c>
      <c r="G288">
        <v>14</v>
      </c>
      <c r="H288">
        <v>54</v>
      </c>
      <c r="I288">
        <v>33</v>
      </c>
      <c r="J288">
        <v>21</v>
      </c>
      <c r="L288">
        <v>60</v>
      </c>
      <c r="M288" t="str">
        <f>IF(Table13[[#This Row],[Pos]]&lt;=4,"1-4",IF(Table13[[#This Row],[Pos]]&gt;=18,"18-20",""))</f>
        <v/>
      </c>
      <c r="N288" t="s">
        <v>76</v>
      </c>
    </row>
    <row r="289" spans="1:14" x14ac:dyDescent="0.3">
      <c r="A289" t="s">
        <v>97</v>
      </c>
      <c r="B289">
        <v>8</v>
      </c>
      <c r="C289" t="s">
        <v>90</v>
      </c>
      <c r="D289">
        <v>38</v>
      </c>
      <c r="E289">
        <v>16</v>
      </c>
      <c r="F289">
        <v>8</v>
      </c>
      <c r="G289">
        <v>14</v>
      </c>
      <c r="H289">
        <v>46</v>
      </c>
      <c r="I289">
        <v>49</v>
      </c>
      <c r="J289">
        <v>-3</v>
      </c>
      <c r="L289">
        <v>56</v>
      </c>
      <c r="M289" t="str">
        <f>IF(Table13[[#This Row],[Pos]]&lt;=4,"1-4",IF(Table13[[#This Row],[Pos]]&gt;=18,"18-20",""))</f>
        <v/>
      </c>
      <c r="N289" t="s">
        <v>23</v>
      </c>
    </row>
    <row r="290" spans="1:14" x14ac:dyDescent="0.3">
      <c r="A290" t="s">
        <v>97</v>
      </c>
      <c r="B290">
        <v>9</v>
      </c>
      <c r="C290" t="s">
        <v>77</v>
      </c>
      <c r="D290">
        <v>38</v>
      </c>
      <c r="E290">
        <v>15</v>
      </c>
      <c r="F290">
        <v>9</v>
      </c>
      <c r="G290">
        <v>14</v>
      </c>
      <c r="H290">
        <v>48</v>
      </c>
      <c r="I290">
        <v>45</v>
      </c>
      <c r="J290">
        <v>3</v>
      </c>
      <c r="L290">
        <v>54</v>
      </c>
      <c r="M290" t="str">
        <f>IF(Table13[[#This Row],[Pos]]&lt;=4,"1-4",IF(Table13[[#This Row],[Pos]]&gt;=18,"18-20",""))</f>
        <v/>
      </c>
      <c r="N290" t="s">
        <v>23</v>
      </c>
    </row>
    <row r="291" spans="1:14" x14ac:dyDescent="0.3">
      <c r="A291" t="s">
        <v>97</v>
      </c>
      <c r="B291">
        <v>10</v>
      </c>
      <c r="C291" t="s">
        <v>61</v>
      </c>
      <c r="D291">
        <v>38</v>
      </c>
      <c r="E291">
        <v>13</v>
      </c>
      <c r="F291">
        <v>9</v>
      </c>
      <c r="G291">
        <v>16</v>
      </c>
      <c r="H291">
        <v>47</v>
      </c>
      <c r="I291">
        <v>51</v>
      </c>
      <c r="J291">
        <v>-4</v>
      </c>
      <c r="L291">
        <v>48</v>
      </c>
      <c r="M291" t="str">
        <f>IF(Table13[[#This Row],[Pos]]&lt;=4,"1-4",IF(Table13[[#This Row],[Pos]]&gt;=18,"18-20",""))</f>
        <v/>
      </c>
      <c r="N291" t="s">
        <v>23</v>
      </c>
    </row>
    <row r="292" spans="1:14" x14ac:dyDescent="0.3">
      <c r="A292" t="s">
        <v>97</v>
      </c>
      <c r="B292">
        <v>11</v>
      </c>
      <c r="C292" t="s">
        <v>33</v>
      </c>
      <c r="D292">
        <v>38</v>
      </c>
      <c r="E292">
        <v>12</v>
      </c>
      <c r="F292">
        <v>11</v>
      </c>
      <c r="G292">
        <v>15</v>
      </c>
      <c r="H292">
        <v>48</v>
      </c>
      <c r="I292">
        <v>50</v>
      </c>
      <c r="J292">
        <v>-2</v>
      </c>
      <c r="L292">
        <v>47</v>
      </c>
      <c r="M292" t="str">
        <f>IF(Table13[[#This Row],[Pos]]&lt;=4,"1-4",IF(Table13[[#This Row],[Pos]]&gt;=18,"18-20",""))</f>
        <v/>
      </c>
      <c r="N292" t="s">
        <v>23</v>
      </c>
    </row>
    <row r="293" spans="1:14" x14ac:dyDescent="0.3">
      <c r="A293" t="s">
        <v>97</v>
      </c>
      <c r="B293">
        <v>12</v>
      </c>
      <c r="C293" t="s">
        <v>32</v>
      </c>
      <c r="D293">
        <v>38</v>
      </c>
      <c r="E293">
        <v>12</v>
      </c>
      <c r="F293">
        <v>11</v>
      </c>
      <c r="G293">
        <v>15</v>
      </c>
      <c r="H293">
        <v>44</v>
      </c>
      <c r="I293">
        <v>47</v>
      </c>
      <c r="J293">
        <v>-3</v>
      </c>
      <c r="L293">
        <v>47</v>
      </c>
      <c r="M293" t="str">
        <f>IF(Table13[[#This Row],[Pos]]&lt;=4,"1-4",IF(Table13[[#This Row],[Pos]]&gt;=18,"18-20",""))</f>
        <v/>
      </c>
      <c r="N293" t="s">
        <v>84</v>
      </c>
    </row>
    <row r="294" spans="1:14" x14ac:dyDescent="0.3">
      <c r="A294" t="s">
        <v>97</v>
      </c>
      <c r="B294">
        <v>13</v>
      </c>
      <c r="C294" t="s">
        <v>53</v>
      </c>
      <c r="D294">
        <v>38</v>
      </c>
      <c r="E294">
        <v>11</v>
      </c>
      <c r="F294">
        <v>11</v>
      </c>
      <c r="G294">
        <v>16</v>
      </c>
      <c r="H294">
        <v>38</v>
      </c>
      <c r="I294">
        <v>51</v>
      </c>
      <c r="J294">
        <v>-13</v>
      </c>
      <c r="L294">
        <v>44</v>
      </c>
      <c r="M294" t="str">
        <f>IF(Table13[[#This Row],[Pos]]&lt;=4,"1-4",IF(Table13[[#This Row],[Pos]]&gt;=18,"18-20",""))</f>
        <v/>
      </c>
      <c r="N294" t="s">
        <v>23</v>
      </c>
    </row>
    <row r="295" spans="1:14" x14ac:dyDescent="0.3">
      <c r="A295" t="s">
        <v>97</v>
      </c>
      <c r="B295">
        <v>14</v>
      </c>
      <c r="C295" t="s">
        <v>30</v>
      </c>
      <c r="D295">
        <v>38</v>
      </c>
      <c r="E295">
        <v>11</v>
      </c>
      <c r="F295">
        <v>8</v>
      </c>
      <c r="G295">
        <v>19</v>
      </c>
      <c r="H295">
        <v>46</v>
      </c>
      <c r="I295">
        <v>55</v>
      </c>
      <c r="J295">
        <v>-9</v>
      </c>
      <c r="L295">
        <v>41</v>
      </c>
      <c r="M295" t="str">
        <f>IF(Table13[[#This Row],[Pos]]&lt;=4,"1-4",IF(Table13[[#This Row],[Pos]]&gt;=18,"18-20",""))</f>
        <v/>
      </c>
      <c r="N295" t="s">
        <v>23</v>
      </c>
    </row>
    <row r="296" spans="1:14" x14ac:dyDescent="0.3">
      <c r="A296" t="s">
        <v>97</v>
      </c>
      <c r="B296">
        <v>15</v>
      </c>
      <c r="C296" t="s">
        <v>28</v>
      </c>
      <c r="D296">
        <v>38</v>
      </c>
      <c r="E296">
        <v>10</v>
      </c>
      <c r="F296">
        <v>9</v>
      </c>
      <c r="G296">
        <v>19</v>
      </c>
      <c r="H296">
        <v>40</v>
      </c>
      <c r="I296">
        <v>63</v>
      </c>
      <c r="J296">
        <v>-23</v>
      </c>
      <c r="L296">
        <v>39</v>
      </c>
      <c r="M296" t="str">
        <f>IF(Table13[[#This Row],[Pos]]&lt;=4,"1-4",IF(Table13[[#This Row],[Pos]]&gt;=18,"18-20",""))</f>
        <v/>
      </c>
      <c r="N296" t="s">
        <v>23</v>
      </c>
    </row>
    <row r="297" spans="1:14" x14ac:dyDescent="0.3">
      <c r="A297" t="s">
        <v>97</v>
      </c>
      <c r="B297">
        <v>16</v>
      </c>
      <c r="C297" t="s">
        <v>22</v>
      </c>
      <c r="D297">
        <v>38</v>
      </c>
      <c r="E297">
        <v>7</v>
      </c>
      <c r="F297">
        <v>17</v>
      </c>
      <c r="G297">
        <v>14</v>
      </c>
      <c r="H297">
        <v>31</v>
      </c>
      <c r="I297">
        <v>53</v>
      </c>
      <c r="J297">
        <v>-22</v>
      </c>
      <c r="L297">
        <v>38</v>
      </c>
      <c r="M297" t="str">
        <f>IF(Table13[[#This Row],[Pos]]&lt;=4,"1-4",IF(Table13[[#This Row],[Pos]]&gt;=18,"18-20",""))</f>
        <v/>
      </c>
      <c r="N297" t="s">
        <v>23</v>
      </c>
    </row>
    <row r="298" spans="1:14" x14ac:dyDescent="0.3">
      <c r="A298" t="s">
        <v>97</v>
      </c>
      <c r="B298">
        <v>17</v>
      </c>
      <c r="C298" t="s">
        <v>24</v>
      </c>
      <c r="D298">
        <v>38</v>
      </c>
      <c r="E298">
        <v>10</v>
      </c>
      <c r="F298">
        <v>8</v>
      </c>
      <c r="G298">
        <v>20</v>
      </c>
      <c r="H298">
        <v>31</v>
      </c>
      <c r="I298">
        <v>57</v>
      </c>
      <c r="J298">
        <v>-26</v>
      </c>
      <c r="L298">
        <v>38</v>
      </c>
      <c r="M298" t="str">
        <f>IF(Table13[[#This Row],[Pos]]&lt;=4,"1-4",IF(Table13[[#This Row],[Pos]]&gt;=18,"18-20",""))</f>
        <v/>
      </c>
      <c r="N298" t="s">
        <v>23</v>
      </c>
    </row>
    <row r="299" spans="1:14" x14ac:dyDescent="0.3">
      <c r="A299" t="s">
        <v>97</v>
      </c>
      <c r="B299">
        <v>18</v>
      </c>
      <c r="C299" t="s">
        <v>78</v>
      </c>
      <c r="D299">
        <v>38</v>
      </c>
      <c r="E299">
        <v>8</v>
      </c>
      <c r="F299">
        <v>11</v>
      </c>
      <c r="G299">
        <v>19</v>
      </c>
      <c r="H299">
        <v>33</v>
      </c>
      <c r="I299">
        <v>51</v>
      </c>
      <c r="J299">
        <v>-18</v>
      </c>
      <c r="L299">
        <v>35</v>
      </c>
      <c r="M299" t="str">
        <f>IF(Table13[[#This Row],[Pos]]&lt;=4,"1-4",IF(Table13[[#This Row],[Pos]]&gt;=18,"18-20",""))</f>
        <v>18-20</v>
      </c>
      <c r="N299" t="s">
        <v>57</v>
      </c>
    </row>
    <row r="300" spans="1:14" x14ac:dyDescent="0.3">
      <c r="A300" t="s">
        <v>97</v>
      </c>
      <c r="B300">
        <v>19</v>
      </c>
      <c r="C300" t="s">
        <v>81</v>
      </c>
      <c r="D300">
        <v>38</v>
      </c>
      <c r="E300">
        <v>7</v>
      </c>
      <c r="F300">
        <v>12</v>
      </c>
      <c r="G300">
        <v>19</v>
      </c>
      <c r="H300">
        <v>28</v>
      </c>
      <c r="I300">
        <v>53</v>
      </c>
      <c r="J300">
        <v>-25</v>
      </c>
      <c r="L300">
        <v>33</v>
      </c>
      <c r="M300" t="str">
        <f>IF(Table13[[#This Row],[Pos]]&lt;=4,"1-4",IF(Table13[[#This Row],[Pos]]&gt;=18,"18-20",""))</f>
        <v>18-20</v>
      </c>
      <c r="N300" t="s">
        <v>57</v>
      </c>
    </row>
    <row r="301" spans="1:14" x14ac:dyDescent="0.3">
      <c r="A301" t="s">
        <v>97</v>
      </c>
      <c r="B301">
        <v>20</v>
      </c>
      <c r="C301" t="s">
        <v>91</v>
      </c>
      <c r="D301">
        <v>38</v>
      </c>
      <c r="E301">
        <v>8</v>
      </c>
      <c r="F301">
        <v>6</v>
      </c>
      <c r="G301">
        <v>24</v>
      </c>
      <c r="H301">
        <v>42</v>
      </c>
      <c r="I301">
        <v>73</v>
      </c>
      <c r="J301">
        <v>-31</v>
      </c>
      <c r="L301">
        <v>30</v>
      </c>
      <c r="M301" t="str">
        <f>IF(Table13[[#This Row],[Pos]]&lt;=4,"1-4",IF(Table13[[#This Row],[Pos]]&gt;=18,"18-20",""))</f>
        <v>18-20</v>
      </c>
      <c r="N301" t="s">
        <v>57</v>
      </c>
    </row>
    <row r="302" spans="1:14" x14ac:dyDescent="0.3">
      <c r="A302" t="s">
        <v>98</v>
      </c>
      <c r="B302">
        <v>1</v>
      </c>
      <c r="C302" t="s">
        <v>30</v>
      </c>
      <c r="D302">
        <v>38</v>
      </c>
      <c r="E302">
        <v>23</v>
      </c>
      <c r="F302">
        <v>12</v>
      </c>
      <c r="G302">
        <v>3</v>
      </c>
      <c r="H302">
        <v>68</v>
      </c>
      <c r="I302">
        <v>36</v>
      </c>
      <c r="J302">
        <v>32</v>
      </c>
      <c r="L302">
        <v>81</v>
      </c>
      <c r="M302" t="str">
        <f>IF(Table13[[#This Row],[Pos]]&lt;=4,"1-4",IF(Table13[[#This Row],[Pos]]&gt;=18,"18-20",""))</f>
        <v>1-4</v>
      </c>
      <c r="N302" t="s">
        <v>49</v>
      </c>
    </row>
    <row r="303" spans="1:14" x14ac:dyDescent="0.3">
      <c r="A303" t="s">
        <v>98</v>
      </c>
      <c r="B303">
        <v>2</v>
      </c>
      <c r="C303" t="s">
        <v>15</v>
      </c>
      <c r="D303">
        <v>38</v>
      </c>
      <c r="E303">
        <v>20</v>
      </c>
      <c r="F303">
        <v>11</v>
      </c>
      <c r="G303">
        <v>7</v>
      </c>
      <c r="H303">
        <v>65</v>
      </c>
      <c r="I303">
        <v>36</v>
      </c>
      <c r="J303">
        <v>29</v>
      </c>
      <c r="L303">
        <v>71</v>
      </c>
      <c r="M303" t="str">
        <f>IF(Table13[[#This Row],[Pos]]&lt;=4,"1-4",IF(Table13[[#This Row],[Pos]]&gt;=18,"18-20",""))</f>
        <v>1-4</v>
      </c>
      <c r="N303" t="s">
        <v>49</v>
      </c>
    </row>
    <row r="304" spans="1:14" x14ac:dyDescent="0.3">
      <c r="A304" t="s">
        <v>98</v>
      </c>
      <c r="B304">
        <v>3</v>
      </c>
      <c r="C304" t="s">
        <v>29</v>
      </c>
      <c r="D304">
        <v>38</v>
      </c>
      <c r="E304">
        <v>19</v>
      </c>
      <c r="F304">
        <v>13</v>
      </c>
      <c r="G304">
        <v>6</v>
      </c>
      <c r="H304">
        <v>69</v>
      </c>
      <c r="I304">
        <v>35</v>
      </c>
      <c r="J304">
        <v>34</v>
      </c>
      <c r="L304">
        <v>70</v>
      </c>
      <c r="M304" t="str">
        <f>IF(Table13[[#This Row],[Pos]]&lt;=4,"1-4",IF(Table13[[#This Row],[Pos]]&gt;=18,"18-20",""))</f>
        <v>1-4</v>
      </c>
      <c r="N304" t="s">
        <v>49</v>
      </c>
    </row>
    <row r="305" spans="1:14" x14ac:dyDescent="0.3">
      <c r="A305" t="s">
        <v>98</v>
      </c>
      <c r="B305">
        <v>4</v>
      </c>
      <c r="C305" t="s">
        <v>35</v>
      </c>
      <c r="D305">
        <v>38</v>
      </c>
      <c r="E305">
        <v>19</v>
      </c>
      <c r="F305">
        <v>9</v>
      </c>
      <c r="G305">
        <v>10</v>
      </c>
      <c r="H305">
        <v>71</v>
      </c>
      <c r="I305">
        <v>41</v>
      </c>
      <c r="J305">
        <v>30</v>
      </c>
      <c r="L305">
        <v>66</v>
      </c>
      <c r="M305" t="str">
        <f>IF(Table13[[#This Row],[Pos]]&lt;=4,"1-4",IF(Table13[[#This Row],[Pos]]&gt;=18,"18-20",""))</f>
        <v>1-4</v>
      </c>
      <c r="N305" t="s">
        <v>74</v>
      </c>
    </row>
    <row r="306" spans="1:14" x14ac:dyDescent="0.3">
      <c r="A306" t="s">
        <v>98</v>
      </c>
      <c r="B306">
        <v>5</v>
      </c>
      <c r="C306" t="s">
        <v>13</v>
      </c>
      <c r="D306">
        <v>38</v>
      </c>
      <c r="E306">
        <v>19</v>
      </c>
      <c r="F306">
        <v>9</v>
      </c>
      <c r="G306">
        <v>10</v>
      </c>
      <c r="H306">
        <v>49</v>
      </c>
      <c r="I306">
        <v>35</v>
      </c>
      <c r="J306">
        <v>14</v>
      </c>
      <c r="L306">
        <v>66</v>
      </c>
      <c r="M306" t="str">
        <f>IF(Table13[[#This Row],[Pos]]&lt;=4,"1-4",IF(Table13[[#This Row],[Pos]]&gt;=18,"18-20",""))</f>
        <v/>
      </c>
      <c r="N306" t="s">
        <v>89</v>
      </c>
    </row>
    <row r="307" spans="1:14" x14ac:dyDescent="0.3">
      <c r="A307" t="s">
        <v>98</v>
      </c>
      <c r="B307">
        <v>6</v>
      </c>
      <c r="C307" t="s">
        <v>27</v>
      </c>
      <c r="D307">
        <v>38</v>
      </c>
      <c r="E307">
        <v>18</v>
      </c>
      <c r="F307">
        <v>9</v>
      </c>
      <c r="G307">
        <v>11</v>
      </c>
      <c r="H307">
        <v>59</v>
      </c>
      <c r="I307">
        <v>41</v>
      </c>
      <c r="J307">
        <v>18</v>
      </c>
      <c r="L307">
        <v>63</v>
      </c>
      <c r="M307" t="str">
        <f>IF(Table13[[#This Row],[Pos]]&lt;=4,"1-4",IF(Table13[[#This Row],[Pos]]&gt;=18,"18-20",""))</f>
        <v/>
      </c>
      <c r="N307" t="s">
        <v>89</v>
      </c>
    </row>
    <row r="308" spans="1:14" x14ac:dyDescent="0.3">
      <c r="A308" t="s">
        <v>98</v>
      </c>
      <c r="B308">
        <v>7</v>
      </c>
      <c r="C308" t="s">
        <v>32</v>
      </c>
      <c r="D308">
        <v>38</v>
      </c>
      <c r="E308">
        <v>16</v>
      </c>
      <c r="F308">
        <v>14</v>
      </c>
      <c r="G308">
        <v>8</v>
      </c>
      <c r="H308">
        <v>65</v>
      </c>
      <c r="I308">
        <v>51</v>
      </c>
      <c r="J308">
        <v>14</v>
      </c>
      <c r="L308">
        <v>62</v>
      </c>
      <c r="M308" t="str">
        <f>IF(Table13[[#This Row],[Pos]]&lt;=4,"1-4",IF(Table13[[#This Row],[Pos]]&gt;=18,"18-20",""))</f>
        <v/>
      </c>
      <c r="N308" t="s">
        <v>80</v>
      </c>
    </row>
    <row r="309" spans="1:14" x14ac:dyDescent="0.3">
      <c r="A309" t="s">
        <v>98</v>
      </c>
      <c r="B309">
        <v>8</v>
      </c>
      <c r="C309" t="s">
        <v>16</v>
      </c>
      <c r="D309">
        <v>38</v>
      </c>
      <c r="E309">
        <v>16</v>
      </c>
      <c r="F309">
        <v>12</v>
      </c>
      <c r="G309">
        <v>10</v>
      </c>
      <c r="H309">
        <v>63</v>
      </c>
      <c r="I309">
        <v>50</v>
      </c>
      <c r="J309">
        <v>13</v>
      </c>
      <c r="L309">
        <v>60</v>
      </c>
      <c r="M309" t="str">
        <f>IF(Table13[[#This Row],[Pos]]&lt;=4,"1-4",IF(Table13[[#This Row],[Pos]]&gt;=18,"18-20",""))</f>
        <v/>
      </c>
      <c r="N309" t="s">
        <v>23</v>
      </c>
    </row>
    <row r="310" spans="1:14" x14ac:dyDescent="0.3">
      <c r="A310" t="s">
        <v>98</v>
      </c>
      <c r="B310">
        <v>9</v>
      </c>
      <c r="C310" t="s">
        <v>77</v>
      </c>
      <c r="D310">
        <v>38</v>
      </c>
      <c r="E310">
        <v>14</v>
      </c>
      <c r="F310">
        <v>9</v>
      </c>
      <c r="G310">
        <v>15</v>
      </c>
      <c r="H310">
        <v>41</v>
      </c>
      <c r="I310">
        <v>55</v>
      </c>
      <c r="J310">
        <v>-14</v>
      </c>
      <c r="L310">
        <v>51</v>
      </c>
      <c r="M310" t="str">
        <f>IF(Table13[[#This Row],[Pos]]&lt;=4,"1-4",IF(Table13[[#This Row],[Pos]]&gt;=18,"18-20",""))</f>
        <v/>
      </c>
      <c r="N310" t="s">
        <v>23</v>
      </c>
    </row>
    <row r="311" spans="1:14" x14ac:dyDescent="0.3">
      <c r="A311" t="s">
        <v>98</v>
      </c>
      <c r="B311">
        <v>10</v>
      </c>
      <c r="C311" t="s">
        <v>21</v>
      </c>
      <c r="D311">
        <v>38</v>
      </c>
      <c r="E311">
        <v>12</v>
      </c>
      <c r="F311">
        <v>14</v>
      </c>
      <c r="G311">
        <v>12</v>
      </c>
      <c r="H311">
        <v>59</v>
      </c>
      <c r="I311">
        <v>53</v>
      </c>
      <c r="J311">
        <v>6</v>
      </c>
      <c r="L311">
        <v>50</v>
      </c>
      <c r="M311" t="str">
        <f>IF(Table13[[#This Row],[Pos]]&lt;=4,"1-4",IF(Table13[[#This Row],[Pos]]&gt;=18,"18-20",""))</f>
        <v/>
      </c>
      <c r="N311" t="s">
        <v>23</v>
      </c>
    </row>
    <row r="312" spans="1:14" x14ac:dyDescent="0.3">
      <c r="A312" t="s">
        <v>98</v>
      </c>
      <c r="B312">
        <v>11</v>
      </c>
      <c r="C312" t="s">
        <v>33</v>
      </c>
      <c r="D312">
        <v>38</v>
      </c>
      <c r="E312">
        <v>11</v>
      </c>
      <c r="F312">
        <v>14</v>
      </c>
      <c r="G312">
        <v>13</v>
      </c>
      <c r="H312">
        <v>59</v>
      </c>
      <c r="I312">
        <v>55</v>
      </c>
      <c r="J312">
        <v>4</v>
      </c>
      <c r="L312">
        <v>47</v>
      </c>
      <c r="M312" t="str">
        <f>IF(Table13[[#This Row],[Pos]]&lt;=4,"1-4",IF(Table13[[#This Row],[Pos]]&gt;=18,"18-20",""))</f>
        <v/>
      </c>
      <c r="N312" t="s">
        <v>23</v>
      </c>
    </row>
    <row r="313" spans="1:14" x14ac:dyDescent="0.3">
      <c r="A313" t="s">
        <v>98</v>
      </c>
      <c r="B313">
        <v>12</v>
      </c>
      <c r="C313" t="s">
        <v>90</v>
      </c>
      <c r="D313">
        <v>38</v>
      </c>
      <c r="E313">
        <v>12</v>
      </c>
      <c r="F313">
        <v>11</v>
      </c>
      <c r="G313">
        <v>15</v>
      </c>
      <c r="H313">
        <v>42</v>
      </c>
      <c r="I313">
        <v>52</v>
      </c>
      <c r="J313">
        <v>-10</v>
      </c>
      <c r="L313">
        <v>47</v>
      </c>
      <c r="M313" t="str">
        <f>IF(Table13[[#This Row],[Pos]]&lt;=4,"1-4",IF(Table13[[#This Row],[Pos]]&gt;=18,"18-20",""))</f>
        <v/>
      </c>
      <c r="N313" t="s">
        <v>23</v>
      </c>
    </row>
    <row r="314" spans="1:14" x14ac:dyDescent="0.3">
      <c r="A314" t="s">
        <v>98</v>
      </c>
      <c r="B314">
        <v>13</v>
      </c>
      <c r="C314" t="s">
        <v>70</v>
      </c>
      <c r="D314">
        <v>38</v>
      </c>
      <c r="E314">
        <v>12</v>
      </c>
      <c r="F314">
        <v>9</v>
      </c>
      <c r="G314">
        <v>17</v>
      </c>
      <c r="H314">
        <v>40</v>
      </c>
      <c r="I314">
        <v>50</v>
      </c>
      <c r="J314">
        <v>-10</v>
      </c>
      <c r="L314">
        <v>45</v>
      </c>
      <c r="M314" t="str">
        <f>IF(Table13[[#This Row],[Pos]]&lt;=4,"1-4",IF(Table13[[#This Row],[Pos]]&gt;=18,"18-20",""))</f>
        <v/>
      </c>
      <c r="N314" t="s">
        <v>23</v>
      </c>
    </row>
    <row r="315" spans="1:14" x14ac:dyDescent="0.3">
      <c r="A315" t="s">
        <v>98</v>
      </c>
      <c r="B315">
        <v>14</v>
      </c>
      <c r="C315" t="s">
        <v>53</v>
      </c>
      <c r="D315">
        <v>38</v>
      </c>
      <c r="E315">
        <v>10</v>
      </c>
      <c r="F315">
        <v>13</v>
      </c>
      <c r="G315">
        <v>15</v>
      </c>
      <c r="H315">
        <v>34</v>
      </c>
      <c r="I315">
        <v>48</v>
      </c>
      <c r="J315">
        <v>-14</v>
      </c>
      <c r="L315">
        <v>43</v>
      </c>
      <c r="M315" t="str">
        <f>IF(Table13[[#This Row],[Pos]]&lt;=4,"1-4",IF(Table13[[#This Row],[Pos]]&gt;=18,"18-20",""))</f>
        <v/>
      </c>
      <c r="N315" t="s">
        <v>23</v>
      </c>
    </row>
    <row r="316" spans="1:14" x14ac:dyDescent="0.3">
      <c r="A316" t="s">
        <v>98</v>
      </c>
      <c r="B316">
        <v>15</v>
      </c>
      <c r="C316" t="s">
        <v>61</v>
      </c>
      <c r="D316">
        <v>38</v>
      </c>
      <c r="E316">
        <v>11</v>
      </c>
      <c r="F316">
        <v>9</v>
      </c>
      <c r="G316">
        <v>18</v>
      </c>
      <c r="H316">
        <v>39</v>
      </c>
      <c r="I316">
        <v>51</v>
      </c>
      <c r="J316">
        <v>-12</v>
      </c>
      <c r="L316">
        <v>42</v>
      </c>
      <c r="M316" t="str">
        <f>IF(Table13[[#This Row],[Pos]]&lt;=4,"1-4",IF(Table13[[#This Row],[Pos]]&gt;=18,"18-20",""))</f>
        <v/>
      </c>
      <c r="N316" t="s">
        <v>23</v>
      </c>
    </row>
    <row r="317" spans="1:14" x14ac:dyDescent="0.3">
      <c r="A317" t="s">
        <v>98</v>
      </c>
      <c r="B317">
        <v>16</v>
      </c>
      <c r="C317" t="s">
        <v>99</v>
      </c>
      <c r="D317">
        <v>38</v>
      </c>
      <c r="E317">
        <v>11</v>
      </c>
      <c r="F317">
        <v>9</v>
      </c>
      <c r="G317">
        <v>18</v>
      </c>
      <c r="H317">
        <v>45</v>
      </c>
      <c r="I317">
        <v>67</v>
      </c>
      <c r="J317">
        <v>-22</v>
      </c>
      <c r="L317">
        <v>42</v>
      </c>
      <c r="M317" t="str">
        <f>IF(Table13[[#This Row],[Pos]]&lt;=4,"1-4",IF(Table13[[#This Row],[Pos]]&gt;=18,"18-20",""))</f>
        <v/>
      </c>
      <c r="N317" t="s">
        <v>23</v>
      </c>
    </row>
    <row r="318" spans="1:14" x14ac:dyDescent="0.3">
      <c r="A318" t="s">
        <v>98</v>
      </c>
      <c r="B318">
        <v>17</v>
      </c>
      <c r="C318" t="s">
        <v>22</v>
      </c>
      <c r="D318">
        <v>38</v>
      </c>
      <c r="E318">
        <v>9</v>
      </c>
      <c r="F318">
        <v>12</v>
      </c>
      <c r="G318">
        <v>17</v>
      </c>
      <c r="H318">
        <v>48</v>
      </c>
      <c r="I318">
        <v>62</v>
      </c>
      <c r="J318">
        <v>-14</v>
      </c>
      <c r="L318">
        <v>39</v>
      </c>
      <c r="M318" t="str">
        <f>IF(Table13[[#This Row],[Pos]]&lt;=4,"1-4",IF(Table13[[#This Row],[Pos]]&gt;=18,"18-20",""))</f>
        <v/>
      </c>
      <c r="N318" t="s">
        <v>23</v>
      </c>
    </row>
    <row r="319" spans="1:14" x14ac:dyDescent="0.3">
      <c r="A319" t="s">
        <v>98</v>
      </c>
      <c r="B319">
        <v>18</v>
      </c>
      <c r="C319" t="s">
        <v>28</v>
      </c>
      <c r="D319">
        <v>38</v>
      </c>
      <c r="E319">
        <v>9</v>
      </c>
      <c r="F319">
        <v>10</v>
      </c>
      <c r="G319">
        <v>19</v>
      </c>
      <c r="H319">
        <v>44</v>
      </c>
      <c r="I319">
        <v>65</v>
      </c>
      <c r="J319">
        <v>-21</v>
      </c>
      <c r="L319">
        <v>37</v>
      </c>
      <c r="M319" t="str">
        <f>IF(Table13[[#This Row],[Pos]]&lt;=4,"1-4",IF(Table13[[#This Row],[Pos]]&gt;=18,"18-20",""))</f>
        <v>18-20</v>
      </c>
      <c r="N319" t="s">
        <v>100</v>
      </c>
    </row>
    <row r="320" spans="1:14" x14ac:dyDescent="0.3">
      <c r="A320" t="s">
        <v>98</v>
      </c>
      <c r="B320">
        <v>19</v>
      </c>
      <c r="C320" t="s">
        <v>62</v>
      </c>
      <c r="D320">
        <v>38</v>
      </c>
      <c r="E320">
        <v>9</v>
      </c>
      <c r="F320">
        <v>7</v>
      </c>
      <c r="G320">
        <v>22</v>
      </c>
      <c r="H320">
        <v>39</v>
      </c>
      <c r="I320">
        <v>67</v>
      </c>
      <c r="J320">
        <v>-28</v>
      </c>
      <c r="L320">
        <v>34</v>
      </c>
      <c r="M320" t="str">
        <f>IF(Table13[[#This Row],[Pos]]&lt;=4,"1-4",IF(Table13[[#This Row],[Pos]]&gt;=18,"18-20",""))</f>
        <v>18-20</v>
      </c>
      <c r="N320" t="s">
        <v>100</v>
      </c>
    </row>
    <row r="321" spans="1:14" x14ac:dyDescent="0.3">
      <c r="A321" t="s">
        <v>98</v>
      </c>
      <c r="B321">
        <v>20</v>
      </c>
      <c r="C321" t="s">
        <v>24</v>
      </c>
      <c r="D321">
        <v>38</v>
      </c>
      <c r="E321">
        <v>3</v>
      </c>
      <c r="F321">
        <v>8</v>
      </c>
      <c r="G321">
        <v>27</v>
      </c>
      <c r="H321">
        <v>27</v>
      </c>
      <c r="I321">
        <v>76</v>
      </c>
      <c r="J321">
        <v>-49</v>
      </c>
      <c r="L321">
        <v>17</v>
      </c>
      <c r="M321" t="str">
        <f>IF(Table13[[#This Row],[Pos]]&lt;=4,"1-4",IF(Table13[[#This Row],[Pos]]&gt;=18,"18-20",""))</f>
        <v>18-20</v>
      </c>
      <c r="N321" t="s">
        <v>100</v>
      </c>
    </row>
    <row r="322" spans="1:14" x14ac:dyDescent="0.3">
      <c r="A322" t="s">
        <v>101</v>
      </c>
      <c r="B322">
        <v>1</v>
      </c>
      <c r="C322" t="s">
        <v>21</v>
      </c>
      <c r="D322">
        <v>38</v>
      </c>
      <c r="E322">
        <v>30</v>
      </c>
      <c r="F322">
        <v>3</v>
      </c>
      <c r="G322">
        <v>5</v>
      </c>
      <c r="H322">
        <v>85</v>
      </c>
      <c r="I322">
        <v>33</v>
      </c>
      <c r="J322">
        <v>52</v>
      </c>
      <c r="L322">
        <v>93</v>
      </c>
      <c r="M322" t="str">
        <f>IF(Table13[[#This Row],[Pos]]&lt;=4,"1-4",IF(Table13[[#This Row],[Pos]]&gt;=18,"18-20",""))</f>
        <v>1-4</v>
      </c>
      <c r="N322" t="s">
        <v>49</v>
      </c>
    </row>
    <row r="323" spans="1:14" x14ac:dyDescent="0.3">
      <c r="A323" t="s">
        <v>101</v>
      </c>
      <c r="B323">
        <v>2</v>
      </c>
      <c r="C323" t="s">
        <v>29</v>
      </c>
      <c r="D323">
        <v>38</v>
      </c>
      <c r="E323">
        <v>26</v>
      </c>
      <c r="F323">
        <v>8</v>
      </c>
      <c r="G323">
        <v>4</v>
      </c>
      <c r="H323">
        <v>86</v>
      </c>
      <c r="I323">
        <v>26</v>
      </c>
      <c r="J323">
        <v>60</v>
      </c>
      <c r="L323">
        <v>86</v>
      </c>
      <c r="M323" t="str">
        <f>IF(Table13[[#This Row],[Pos]]&lt;=4,"1-4",IF(Table13[[#This Row],[Pos]]&gt;=18,"18-20",""))</f>
        <v>1-4</v>
      </c>
      <c r="N323" t="s">
        <v>49</v>
      </c>
    </row>
    <row r="324" spans="1:14" x14ac:dyDescent="0.3">
      <c r="A324" t="s">
        <v>101</v>
      </c>
      <c r="B324">
        <v>3</v>
      </c>
      <c r="C324" t="s">
        <v>35</v>
      </c>
      <c r="D324">
        <v>38</v>
      </c>
      <c r="E324">
        <v>23</v>
      </c>
      <c r="F324">
        <v>9</v>
      </c>
      <c r="G324">
        <v>6</v>
      </c>
      <c r="H324">
        <v>80</v>
      </c>
      <c r="I324">
        <v>39</v>
      </c>
      <c r="J324">
        <v>41</v>
      </c>
      <c r="L324">
        <v>78</v>
      </c>
      <c r="M324" t="str">
        <f>IF(Table13[[#This Row],[Pos]]&lt;=4,"1-4",IF(Table13[[#This Row],[Pos]]&gt;=18,"18-20",""))</f>
        <v>1-4</v>
      </c>
      <c r="N324" t="s">
        <v>49</v>
      </c>
    </row>
    <row r="325" spans="1:14" x14ac:dyDescent="0.3">
      <c r="A325" t="s">
        <v>101</v>
      </c>
      <c r="B325">
        <v>4</v>
      </c>
      <c r="C325" t="s">
        <v>16</v>
      </c>
      <c r="D325">
        <v>38</v>
      </c>
      <c r="E325">
        <v>22</v>
      </c>
      <c r="F325">
        <v>10</v>
      </c>
      <c r="G325">
        <v>6</v>
      </c>
      <c r="H325">
        <v>78</v>
      </c>
      <c r="I325">
        <v>42</v>
      </c>
      <c r="J325">
        <v>36</v>
      </c>
      <c r="L325">
        <v>76</v>
      </c>
      <c r="M325" t="str">
        <f>IF(Table13[[#This Row],[Pos]]&lt;=4,"1-4",IF(Table13[[#This Row],[Pos]]&gt;=18,"18-20",""))</f>
        <v>1-4</v>
      </c>
      <c r="N325" t="s">
        <v>74</v>
      </c>
    </row>
    <row r="326" spans="1:14" x14ac:dyDescent="0.3">
      <c r="A326" t="s">
        <v>101</v>
      </c>
      <c r="B326">
        <v>5</v>
      </c>
      <c r="C326" t="s">
        <v>15</v>
      </c>
      <c r="D326">
        <v>38</v>
      </c>
      <c r="E326">
        <v>23</v>
      </c>
      <c r="F326">
        <v>6</v>
      </c>
      <c r="G326">
        <v>9</v>
      </c>
      <c r="H326">
        <v>77</v>
      </c>
      <c r="I326">
        <v>44</v>
      </c>
      <c r="J326">
        <v>33</v>
      </c>
      <c r="L326">
        <v>75</v>
      </c>
      <c r="M326" t="str">
        <f>IF(Table13[[#This Row],[Pos]]&lt;=4,"1-4",IF(Table13[[#This Row],[Pos]]&gt;=18,"18-20",""))</f>
        <v/>
      </c>
      <c r="N326" t="s">
        <v>89</v>
      </c>
    </row>
    <row r="327" spans="1:14" x14ac:dyDescent="0.3">
      <c r="A327" t="s">
        <v>101</v>
      </c>
      <c r="B327">
        <v>6</v>
      </c>
      <c r="C327" t="s">
        <v>13</v>
      </c>
      <c r="D327">
        <v>38</v>
      </c>
      <c r="E327">
        <v>18</v>
      </c>
      <c r="F327">
        <v>15</v>
      </c>
      <c r="G327">
        <v>5</v>
      </c>
      <c r="H327">
        <v>54</v>
      </c>
      <c r="I327">
        <v>29</v>
      </c>
      <c r="J327">
        <v>25</v>
      </c>
      <c r="L327">
        <v>69</v>
      </c>
      <c r="M327" t="str">
        <f>IF(Table13[[#This Row],[Pos]]&lt;=4,"1-4",IF(Table13[[#This Row],[Pos]]&gt;=18,"18-20",""))</f>
        <v/>
      </c>
      <c r="N327" t="s">
        <v>102</v>
      </c>
    </row>
    <row r="328" spans="1:14" x14ac:dyDescent="0.3">
      <c r="A328" t="s">
        <v>101</v>
      </c>
      <c r="B328">
        <v>7</v>
      </c>
      <c r="C328" t="s">
        <v>33</v>
      </c>
      <c r="D328">
        <v>38</v>
      </c>
      <c r="E328">
        <v>17</v>
      </c>
      <c r="F328">
        <v>10</v>
      </c>
      <c r="G328">
        <v>11</v>
      </c>
      <c r="H328">
        <v>62</v>
      </c>
      <c r="I328">
        <v>44</v>
      </c>
      <c r="J328">
        <v>18</v>
      </c>
      <c r="L328">
        <v>61</v>
      </c>
      <c r="M328" t="str">
        <f>IF(Table13[[#This Row],[Pos]]&lt;=4,"1-4",IF(Table13[[#This Row],[Pos]]&gt;=18,"18-20",""))</f>
        <v/>
      </c>
      <c r="N328" t="s">
        <v>85</v>
      </c>
    </row>
    <row r="329" spans="1:14" x14ac:dyDescent="0.3">
      <c r="A329" t="s">
        <v>101</v>
      </c>
      <c r="B329">
        <v>8</v>
      </c>
      <c r="C329" t="s">
        <v>27</v>
      </c>
      <c r="D329">
        <v>38</v>
      </c>
      <c r="E329">
        <v>12</v>
      </c>
      <c r="F329">
        <v>10</v>
      </c>
      <c r="G329">
        <v>16</v>
      </c>
      <c r="H329">
        <v>41</v>
      </c>
      <c r="I329">
        <v>48</v>
      </c>
      <c r="J329">
        <v>-7</v>
      </c>
      <c r="L329">
        <v>46</v>
      </c>
      <c r="M329" t="str">
        <f>IF(Table13[[#This Row],[Pos]]&lt;=4,"1-4",IF(Table13[[#This Row],[Pos]]&gt;=18,"18-20",""))</f>
        <v/>
      </c>
      <c r="N329" t="s">
        <v>23</v>
      </c>
    </row>
    <row r="330" spans="1:14" x14ac:dyDescent="0.3">
      <c r="A330" t="s">
        <v>101</v>
      </c>
      <c r="B330">
        <v>9</v>
      </c>
      <c r="C330" t="s">
        <v>99</v>
      </c>
      <c r="D330">
        <v>38</v>
      </c>
      <c r="E330">
        <v>12</v>
      </c>
      <c r="F330">
        <v>10</v>
      </c>
      <c r="G330">
        <v>16</v>
      </c>
      <c r="H330">
        <v>55</v>
      </c>
      <c r="I330">
        <v>67</v>
      </c>
      <c r="J330">
        <v>-12</v>
      </c>
      <c r="L330">
        <v>46</v>
      </c>
      <c r="M330" t="str">
        <f>IF(Table13[[#This Row],[Pos]]&lt;=4,"1-4",IF(Table13[[#This Row],[Pos]]&gt;=18,"18-20",""))</f>
        <v/>
      </c>
      <c r="N330" t="s">
        <v>23</v>
      </c>
    </row>
    <row r="331" spans="1:14" x14ac:dyDescent="0.3">
      <c r="A331" t="s">
        <v>101</v>
      </c>
      <c r="B331">
        <v>10</v>
      </c>
      <c r="C331" t="s">
        <v>53</v>
      </c>
      <c r="D331">
        <v>38</v>
      </c>
      <c r="E331">
        <v>12</v>
      </c>
      <c r="F331">
        <v>9</v>
      </c>
      <c r="G331">
        <v>17</v>
      </c>
      <c r="H331">
        <v>43</v>
      </c>
      <c r="I331">
        <v>51</v>
      </c>
      <c r="J331">
        <v>-8</v>
      </c>
      <c r="L331">
        <v>45</v>
      </c>
      <c r="M331" t="str">
        <f>IF(Table13[[#This Row],[Pos]]&lt;=4,"1-4",IF(Table13[[#This Row],[Pos]]&gt;=18,"18-20",""))</f>
        <v/>
      </c>
      <c r="N331" t="s">
        <v>23</v>
      </c>
    </row>
    <row r="332" spans="1:14" x14ac:dyDescent="0.3">
      <c r="A332" t="s">
        <v>101</v>
      </c>
      <c r="B332">
        <v>11</v>
      </c>
      <c r="C332" t="s">
        <v>32</v>
      </c>
      <c r="D332">
        <v>38</v>
      </c>
      <c r="E332">
        <v>12</v>
      </c>
      <c r="F332">
        <v>9</v>
      </c>
      <c r="G332">
        <v>17</v>
      </c>
      <c r="H332">
        <v>47</v>
      </c>
      <c r="I332">
        <v>64</v>
      </c>
      <c r="J332">
        <v>-17</v>
      </c>
      <c r="L332">
        <v>45</v>
      </c>
      <c r="M332" t="str">
        <f>IF(Table13[[#This Row],[Pos]]&lt;=4,"1-4",IF(Table13[[#This Row],[Pos]]&gt;=18,"18-20",""))</f>
        <v/>
      </c>
      <c r="N332" t="s">
        <v>23</v>
      </c>
    </row>
    <row r="333" spans="1:14" x14ac:dyDescent="0.3">
      <c r="A333" t="s">
        <v>101</v>
      </c>
      <c r="B333">
        <v>12</v>
      </c>
      <c r="C333" t="s">
        <v>30</v>
      </c>
      <c r="D333">
        <v>38</v>
      </c>
      <c r="E333">
        <v>12</v>
      </c>
      <c r="F333">
        <v>8</v>
      </c>
      <c r="G333">
        <v>18</v>
      </c>
      <c r="H333">
        <v>48</v>
      </c>
      <c r="I333">
        <v>63</v>
      </c>
      <c r="J333">
        <v>-15</v>
      </c>
      <c r="L333">
        <v>44</v>
      </c>
      <c r="M333" t="str">
        <f>IF(Table13[[#This Row],[Pos]]&lt;=4,"1-4",IF(Table13[[#This Row],[Pos]]&gt;=18,"18-20",""))</f>
        <v/>
      </c>
      <c r="N333" t="s">
        <v>23</v>
      </c>
    </row>
    <row r="334" spans="1:14" x14ac:dyDescent="0.3">
      <c r="A334" t="s">
        <v>101</v>
      </c>
      <c r="B334">
        <v>13</v>
      </c>
      <c r="C334" t="s">
        <v>77</v>
      </c>
      <c r="D334">
        <v>38</v>
      </c>
      <c r="E334">
        <v>11</v>
      </c>
      <c r="F334">
        <v>11</v>
      </c>
      <c r="G334">
        <v>16</v>
      </c>
      <c r="H334">
        <v>41</v>
      </c>
      <c r="I334">
        <v>56</v>
      </c>
      <c r="J334">
        <v>-15</v>
      </c>
      <c r="L334">
        <v>44</v>
      </c>
      <c r="M334" t="str">
        <f>IF(Table13[[#This Row],[Pos]]&lt;=4,"1-4",IF(Table13[[#This Row],[Pos]]&gt;=18,"18-20",""))</f>
        <v/>
      </c>
      <c r="N334" t="s">
        <v>23</v>
      </c>
    </row>
    <row r="335" spans="1:14" x14ac:dyDescent="0.3">
      <c r="A335" t="s">
        <v>101</v>
      </c>
      <c r="B335">
        <v>14</v>
      </c>
      <c r="C335" t="s">
        <v>61</v>
      </c>
      <c r="D335">
        <v>38</v>
      </c>
      <c r="E335">
        <v>12</v>
      </c>
      <c r="F335">
        <v>5</v>
      </c>
      <c r="G335">
        <v>21</v>
      </c>
      <c r="H335">
        <v>50</v>
      </c>
      <c r="I335">
        <v>63</v>
      </c>
      <c r="J335">
        <v>-13</v>
      </c>
      <c r="L335">
        <v>41</v>
      </c>
      <c r="M335" t="str">
        <f>IF(Table13[[#This Row],[Pos]]&lt;=4,"1-4",IF(Table13[[#This Row],[Pos]]&gt;=18,"18-20",""))</f>
        <v/>
      </c>
      <c r="N335" t="s">
        <v>23</v>
      </c>
    </row>
    <row r="336" spans="1:14" x14ac:dyDescent="0.3">
      <c r="A336" t="s">
        <v>101</v>
      </c>
      <c r="B336">
        <v>15</v>
      </c>
      <c r="C336" t="s">
        <v>90</v>
      </c>
      <c r="D336">
        <v>38</v>
      </c>
      <c r="E336">
        <v>12</v>
      </c>
      <c r="F336">
        <v>5</v>
      </c>
      <c r="G336">
        <v>21</v>
      </c>
      <c r="H336">
        <v>45</v>
      </c>
      <c r="I336">
        <v>70</v>
      </c>
      <c r="J336">
        <v>-25</v>
      </c>
      <c r="L336">
        <v>41</v>
      </c>
      <c r="M336" t="str">
        <f>IF(Table13[[#This Row],[Pos]]&lt;=4,"1-4",IF(Table13[[#This Row],[Pos]]&gt;=18,"18-20",""))</f>
        <v/>
      </c>
      <c r="N336" t="s">
        <v>23</v>
      </c>
    </row>
    <row r="337" spans="1:14" x14ac:dyDescent="0.3">
      <c r="A337" t="s">
        <v>101</v>
      </c>
      <c r="B337">
        <v>16</v>
      </c>
      <c r="C337" t="s">
        <v>81</v>
      </c>
      <c r="D337">
        <v>38</v>
      </c>
      <c r="E337">
        <v>11</v>
      </c>
      <c r="F337">
        <v>7</v>
      </c>
      <c r="G337">
        <v>20</v>
      </c>
      <c r="H337">
        <v>39</v>
      </c>
      <c r="I337">
        <v>55</v>
      </c>
      <c r="J337">
        <v>-16</v>
      </c>
      <c r="L337">
        <v>40</v>
      </c>
      <c r="M337" t="str">
        <f>IF(Table13[[#This Row],[Pos]]&lt;=4,"1-4",IF(Table13[[#This Row],[Pos]]&gt;=18,"18-20",""))</f>
        <v/>
      </c>
      <c r="N337" t="s">
        <v>23</v>
      </c>
    </row>
    <row r="338" spans="1:14" x14ac:dyDescent="0.3">
      <c r="A338" t="s">
        <v>101</v>
      </c>
      <c r="B338">
        <v>17</v>
      </c>
      <c r="C338" t="s">
        <v>70</v>
      </c>
      <c r="D338">
        <v>38</v>
      </c>
      <c r="E338">
        <v>11</v>
      </c>
      <c r="F338">
        <v>7</v>
      </c>
      <c r="G338">
        <v>20</v>
      </c>
      <c r="H338">
        <v>40</v>
      </c>
      <c r="I338">
        <v>68</v>
      </c>
      <c r="J338">
        <v>-28</v>
      </c>
      <c r="L338">
        <v>40</v>
      </c>
      <c r="M338" t="str">
        <f>IF(Table13[[#This Row],[Pos]]&lt;=4,"1-4",IF(Table13[[#This Row],[Pos]]&gt;=18,"18-20",""))</f>
        <v/>
      </c>
      <c r="N338" t="s">
        <v>23</v>
      </c>
    </row>
    <row r="339" spans="1:14" x14ac:dyDescent="0.3">
      <c r="A339" t="s">
        <v>101</v>
      </c>
      <c r="B339">
        <v>18</v>
      </c>
      <c r="C339" t="s">
        <v>78</v>
      </c>
      <c r="D339">
        <v>38</v>
      </c>
      <c r="E339">
        <v>9</v>
      </c>
      <c r="F339">
        <v>7</v>
      </c>
      <c r="G339">
        <v>22</v>
      </c>
      <c r="H339">
        <v>37</v>
      </c>
      <c r="I339">
        <v>80</v>
      </c>
      <c r="J339">
        <v>-43</v>
      </c>
      <c r="L339">
        <v>34</v>
      </c>
      <c r="M339" t="str">
        <f>IF(Table13[[#This Row],[Pos]]&lt;=4,"1-4",IF(Table13[[#This Row],[Pos]]&gt;=18,"18-20",""))</f>
        <v>18-20</v>
      </c>
      <c r="N339" t="s">
        <v>100</v>
      </c>
    </row>
    <row r="340" spans="1:14" x14ac:dyDescent="0.3">
      <c r="A340" t="s">
        <v>101</v>
      </c>
      <c r="B340">
        <v>19</v>
      </c>
      <c r="C340" t="s">
        <v>31</v>
      </c>
      <c r="D340">
        <v>38</v>
      </c>
      <c r="E340">
        <v>5</v>
      </c>
      <c r="F340">
        <v>13</v>
      </c>
      <c r="G340">
        <v>20</v>
      </c>
      <c r="H340">
        <v>27</v>
      </c>
      <c r="I340">
        <v>53</v>
      </c>
      <c r="J340">
        <v>-26</v>
      </c>
      <c r="L340">
        <v>28</v>
      </c>
      <c r="M340" t="str">
        <f>IF(Table13[[#This Row],[Pos]]&lt;=4,"1-4",IF(Table13[[#This Row],[Pos]]&gt;=18,"18-20",""))</f>
        <v>18-20</v>
      </c>
      <c r="N340" t="s">
        <v>100</v>
      </c>
    </row>
    <row r="341" spans="1:14" x14ac:dyDescent="0.3">
      <c r="A341" t="s">
        <v>101</v>
      </c>
      <c r="B341">
        <v>20</v>
      </c>
      <c r="C341" t="s">
        <v>22</v>
      </c>
      <c r="D341">
        <v>38</v>
      </c>
      <c r="E341">
        <v>6</v>
      </c>
      <c r="F341">
        <v>6</v>
      </c>
      <c r="G341">
        <v>26</v>
      </c>
      <c r="H341">
        <v>29</v>
      </c>
      <c r="I341">
        <v>69</v>
      </c>
      <c r="J341">
        <v>-40</v>
      </c>
      <c r="L341">
        <v>24</v>
      </c>
      <c r="M341" t="str">
        <f>IF(Table13[[#This Row],[Pos]]&lt;=4,"1-4",IF(Table13[[#This Row],[Pos]]&gt;=18,"18-20",""))</f>
        <v>18-20</v>
      </c>
      <c r="N341" t="s">
        <v>100</v>
      </c>
    </row>
    <row r="342" spans="1:14" x14ac:dyDescent="0.3">
      <c r="A342" t="s">
        <v>103</v>
      </c>
      <c r="B342">
        <v>1</v>
      </c>
      <c r="C342" t="s">
        <v>35</v>
      </c>
      <c r="D342">
        <v>38</v>
      </c>
      <c r="E342">
        <v>32</v>
      </c>
      <c r="F342">
        <v>4</v>
      </c>
      <c r="G342">
        <v>2</v>
      </c>
      <c r="H342">
        <v>106</v>
      </c>
      <c r="I342">
        <v>27</v>
      </c>
      <c r="J342">
        <v>79</v>
      </c>
      <c r="L342">
        <v>100</v>
      </c>
      <c r="M342" t="str">
        <f>IF(Table13[[#This Row],[Pos]]&lt;=4,"1-4",IF(Table13[[#This Row],[Pos]]&gt;=18,"18-20",""))</f>
        <v>1-4</v>
      </c>
      <c r="N342" t="s">
        <v>49</v>
      </c>
    </row>
    <row r="343" spans="1:14" x14ac:dyDescent="0.3">
      <c r="A343" t="s">
        <v>103</v>
      </c>
      <c r="B343">
        <v>2</v>
      </c>
      <c r="C343" t="s">
        <v>13</v>
      </c>
      <c r="D343">
        <v>38</v>
      </c>
      <c r="E343">
        <v>25</v>
      </c>
      <c r="F343">
        <v>6</v>
      </c>
      <c r="G343">
        <v>7</v>
      </c>
      <c r="H343">
        <v>68</v>
      </c>
      <c r="I343">
        <v>28</v>
      </c>
      <c r="J343">
        <v>40</v>
      </c>
      <c r="L343">
        <v>81</v>
      </c>
      <c r="M343" t="str">
        <f>IF(Table13[[#This Row],[Pos]]&lt;=4,"1-4",IF(Table13[[#This Row],[Pos]]&gt;=18,"18-20",""))</f>
        <v>1-4</v>
      </c>
      <c r="N343" t="s">
        <v>49</v>
      </c>
    </row>
    <row r="344" spans="1:14" x14ac:dyDescent="0.3">
      <c r="A344" t="s">
        <v>103</v>
      </c>
      <c r="B344">
        <v>3</v>
      </c>
      <c r="C344" t="s">
        <v>29</v>
      </c>
      <c r="D344">
        <v>38</v>
      </c>
      <c r="E344">
        <v>23</v>
      </c>
      <c r="F344">
        <v>8</v>
      </c>
      <c r="G344">
        <v>7</v>
      </c>
      <c r="H344">
        <v>74</v>
      </c>
      <c r="I344">
        <v>36</v>
      </c>
      <c r="J344">
        <v>38</v>
      </c>
      <c r="L344">
        <v>77</v>
      </c>
      <c r="M344" t="str">
        <f>IF(Table13[[#This Row],[Pos]]&lt;=4,"1-4",IF(Table13[[#This Row],[Pos]]&gt;=18,"18-20",""))</f>
        <v>1-4</v>
      </c>
      <c r="N344" t="s">
        <v>49</v>
      </c>
    </row>
    <row r="345" spans="1:14" x14ac:dyDescent="0.3">
      <c r="A345" t="s">
        <v>103</v>
      </c>
      <c r="B345">
        <v>4</v>
      </c>
      <c r="C345" t="s">
        <v>16</v>
      </c>
      <c r="D345">
        <v>38</v>
      </c>
      <c r="E345">
        <v>21</v>
      </c>
      <c r="F345">
        <v>12</v>
      </c>
      <c r="G345">
        <v>5</v>
      </c>
      <c r="H345">
        <v>84</v>
      </c>
      <c r="I345">
        <v>38</v>
      </c>
      <c r="J345">
        <v>46</v>
      </c>
      <c r="L345">
        <v>75</v>
      </c>
      <c r="M345" t="str">
        <f>IF(Table13[[#This Row],[Pos]]&lt;=4,"1-4",IF(Table13[[#This Row],[Pos]]&gt;=18,"18-20",""))</f>
        <v>1-4</v>
      </c>
      <c r="N345" t="s">
        <v>49</v>
      </c>
    </row>
    <row r="346" spans="1:14" x14ac:dyDescent="0.3">
      <c r="A346" t="s">
        <v>103</v>
      </c>
      <c r="B346">
        <v>5</v>
      </c>
      <c r="C346" t="s">
        <v>21</v>
      </c>
      <c r="D346">
        <v>38</v>
      </c>
      <c r="E346">
        <v>21</v>
      </c>
      <c r="F346">
        <v>7</v>
      </c>
      <c r="G346">
        <v>10</v>
      </c>
      <c r="H346">
        <v>62</v>
      </c>
      <c r="I346">
        <v>38</v>
      </c>
      <c r="J346">
        <v>24</v>
      </c>
      <c r="L346">
        <v>70</v>
      </c>
      <c r="M346" t="str">
        <f>IF(Table13[[#This Row],[Pos]]&lt;=4,"1-4",IF(Table13[[#This Row],[Pos]]&gt;=18,"18-20",""))</f>
        <v/>
      </c>
      <c r="N346" t="s">
        <v>89</v>
      </c>
    </row>
    <row r="347" spans="1:14" x14ac:dyDescent="0.3">
      <c r="A347" t="s">
        <v>103</v>
      </c>
      <c r="B347">
        <v>6</v>
      </c>
      <c r="C347" t="s">
        <v>15</v>
      </c>
      <c r="D347">
        <v>38</v>
      </c>
      <c r="E347">
        <v>19</v>
      </c>
      <c r="F347">
        <v>6</v>
      </c>
      <c r="G347">
        <v>13</v>
      </c>
      <c r="H347">
        <v>74</v>
      </c>
      <c r="I347">
        <v>51</v>
      </c>
      <c r="J347">
        <v>23</v>
      </c>
      <c r="L347">
        <v>63</v>
      </c>
      <c r="M347" t="str">
        <f>IF(Table13[[#This Row],[Pos]]&lt;=4,"1-4",IF(Table13[[#This Row],[Pos]]&gt;=18,"18-20",""))</f>
        <v/>
      </c>
      <c r="N347" t="s">
        <v>89</v>
      </c>
    </row>
    <row r="348" spans="1:14" x14ac:dyDescent="0.3">
      <c r="A348" t="s">
        <v>103</v>
      </c>
      <c r="B348">
        <v>7</v>
      </c>
      <c r="C348" t="s">
        <v>81</v>
      </c>
      <c r="D348">
        <v>38</v>
      </c>
      <c r="E348">
        <v>14</v>
      </c>
      <c r="F348">
        <v>12</v>
      </c>
      <c r="G348">
        <v>12</v>
      </c>
      <c r="H348">
        <v>36</v>
      </c>
      <c r="I348">
        <v>39</v>
      </c>
      <c r="J348">
        <v>-3</v>
      </c>
      <c r="L348">
        <v>54</v>
      </c>
      <c r="M348" t="str">
        <f>IF(Table13[[#This Row],[Pos]]&lt;=4,"1-4",IF(Table13[[#This Row],[Pos]]&gt;=18,"18-20",""))</f>
        <v/>
      </c>
      <c r="N348" t="s">
        <v>104</v>
      </c>
    </row>
    <row r="349" spans="1:14" x14ac:dyDescent="0.3">
      <c r="A349" t="s">
        <v>103</v>
      </c>
      <c r="B349">
        <v>8</v>
      </c>
      <c r="C349" t="s">
        <v>33</v>
      </c>
      <c r="D349">
        <v>38</v>
      </c>
      <c r="E349">
        <v>13</v>
      </c>
      <c r="F349">
        <v>10</v>
      </c>
      <c r="G349">
        <v>15</v>
      </c>
      <c r="H349">
        <v>44</v>
      </c>
      <c r="I349">
        <v>58</v>
      </c>
      <c r="J349">
        <v>-14</v>
      </c>
      <c r="L349">
        <v>49</v>
      </c>
      <c r="M349" t="str">
        <f>IF(Table13[[#This Row],[Pos]]&lt;=4,"1-4",IF(Table13[[#This Row],[Pos]]&gt;=18,"18-20",""))</f>
        <v/>
      </c>
      <c r="N349" t="s">
        <v>23</v>
      </c>
    </row>
    <row r="350" spans="1:14" x14ac:dyDescent="0.3">
      <c r="A350" t="s">
        <v>103</v>
      </c>
      <c r="B350">
        <v>9</v>
      </c>
      <c r="C350" t="s">
        <v>30</v>
      </c>
      <c r="D350">
        <v>38</v>
      </c>
      <c r="E350">
        <v>12</v>
      </c>
      <c r="F350">
        <v>11</v>
      </c>
      <c r="G350">
        <v>15</v>
      </c>
      <c r="H350">
        <v>56</v>
      </c>
      <c r="I350">
        <v>60</v>
      </c>
      <c r="J350">
        <v>-4</v>
      </c>
      <c r="L350">
        <v>47</v>
      </c>
      <c r="M350" t="str">
        <f>IF(Table13[[#This Row],[Pos]]&lt;=4,"1-4",IF(Table13[[#This Row],[Pos]]&gt;=18,"18-20",""))</f>
        <v/>
      </c>
      <c r="N350" t="s">
        <v>23</v>
      </c>
    </row>
    <row r="351" spans="1:14" x14ac:dyDescent="0.3">
      <c r="A351" t="s">
        <v>103</v>
      </c>
      <c r="B351">
        <v>10</v>
      </c>
      <c r="C351" t="s">
        <v>28</v>
      </c>
      <c r="D351">
        <v>38</v>
      </c>
      <c r="E351">
        <v>12</v>
      </c>
      <c r="F351">
        <v>8</v>
      </c>
      <c r="G351">
        <v>18</v>
      </c>
      <c r="H351">
        <v>39</v>
      </c>
      <c r="I351">
        <v>47</v>
      </c>
      <c r="J351">
        <v>-8</v>
      </c>
      <c r="L351">
        <v>44</v>
      </c>
      <c r="M351" t="str">
        <f>IF(Table13[[#This Row],[Pos]]&lt;=4,"1-4",IF(Table13[[#This Row],[Pos]]&gt;=18,"18-20",""))</f>
        <v/>
      </c>
      <c r="N351" t="s">
        <v>23</v>
      </c>
    </row>
    <row r="352" spans="1:14" x14ac:dyDescent="0.3">
      <c r="A352" t="s">
        <v>103</v>
      </c>
      <c r="B352">
        <v>11</v>
      </c>
      <c r="C352" t="s">
        <v>61</v>
      </c>
      <c r="D352">
        <v>38</v>
      </c>
      <c r="E352">
        <v>11</v>
      </c>
      <c r="F352">
        <v>11</v>
      </c>
      <c r="G352">
        <v>16</v>
      </c>
      <c r="H352">
        <v>45</v>
      </c>
      <c r="I352">
        <v>55</v>
      </c>
      <c r="J352">
        <v>-10</v>
      </c>
      <c r="L352">
        <v>44</v>
      </c>
      <c r="M352" t="str">
        <f>IF(Table13[[#This Row],[Pos]]&lt;=4,"1-4",IF(Table13[[#This Row],[Pos]]&gt;=18,"18-20",""))</f>
        <v/>
      </c>
      <c r="N352" t="s">
        <v>23</v>
      </c>
    </row>
    <row r="353" spans="1:14" x14ac:dyDescent="0.3">
      <c r="A353" t="s">
        <v>103</v>
      </c>
      <c r="B353">
        <v>12</v>
      </c>
      <c r="C353" t="s">
        <v>99</v>
      </c>
      <c r="D353">
        <v>38</v>
      </c>
      <c r="E353">
        <v>11</v>
      </c>
      <c r="F353">
        <v>11</v>
      </c>
      <c r="G353">
        <v>16</v>
      </c>
      <c r="H353">
        <v>45</v>
      </c>
      <c r="I353">
        <v>61</v>
      </c>
      <c r="J353">
        <v>-16</v>
      </c>
      <c r="L353">
        <v>44</v>
      </c>
      <c r="M353" t="str">
        <f>IF(Table13[[#This Row],[Pos]]&lt;=4,"1-4",IF(Table13[[#This Row],[Pos]]&gt;=18,"18-20",""))</f>
        <v/>
      </c>
      <c r="N353" t="s">
        <v>23</v>
      </c>
    </row>
    <row r="354" spans="1:14" x14ac:dyDescent="0.3">
      <c r="A354" t="s">
        <v>103</v>
      </c>
      <c r="B354">
        <v>13</v>
      </c>
      <c r="C354" t="s">
        <v>32</v>
      </c>
      <c r="D354">
        <v>38</v>
      </c>
      <c r="E354">
        <v>10</v>
      </c>
      <c r="F354">
        <v>12</v>
      </c>
      <c r="G354">
        <v>16</v>
      </c>
      <c r="H354">
        <v>48</v>
      </c>
      <c r="I354">
        <v>68</v>
      </c>
      <c r="J354">
        <v>-20</v>
      </c>
      <c r="L354">
        <v>42</v>
      </c>
      <c r="M354" t="str">
        <f>IF(Table13[[#This Row],[Pos]]&lt;=4,"1-4",IF(Table13[[#This Row],[Pos]]&gt;=18,"18-20",""))</f>
        <v/>
      </c>
      <c r="N354" t="s">
        <v>23</v>
      </c>
    </row>
    <row r="355" spans="1:14" x14ac:dyDescent="0.3">
      <c r="A355" t="s">
        <v>103</v>
      </c>
      <c r="B355">
        <v>14</v>
      </c>
      <c r="C355" t="s">
        <v>70</v>
      </c>
      <c r="D355">
        <v>38</v>
      </c>
      <c r="E355">
        <v>11</v>
      </c>
      <c r="F355">
        <v>8</v>
      </c>
      <c r="G355">
        <v>19</v>
      </c>
      <c r="H355">
        <v>44</v>
      </c>
      <c r="I355">
        <v>64</v>
      </c>
      <c r="J355">
        <v>-20</v>
      </c>
      <c r="L355">
        <v>41</v>
      </c>
      <c r="M355" t="str">
        <f>IF(Table13[[#This Row],[Pos]]&lt;=4,"1-4",IF(Table13[[#This Row],[Pos]]&gt;=18,"18-20",""))</f>
        <v/>
      </c>
      <c r="N355" t="s">
        <v>23</v>
      </c>
    </row>
    <row r="356" spans="1:14" x14ac:dyDescent="0.3">
      <c r="A356" t="s">
        <v>103</v>
      </c>
      <c r="B356">
        <v>15</v>
      </c>
      <c r="C356" t="s">
        <v>105</v>
      </c>
      <c r="D356">
        <v>38</v>
      </c>
      <c r="E356">
        <v>9</v>
      </c>
      <c r="F356">
        <v>13</v>
      </c>
      <c r="G356">
        <v>16</v>
      </c>
      <c r="H356">
        <v>34</v>
      </c>
      <c r="I356">
        <v>54</v>
      </c>
      <c r="J356">
        <v>-20</v>
      </c>
      <c r="L356">
        <v>40</v>
      </c>
      <c r="M356" t="str">
        <f>IF(Table13[[#This Row],[Pos]]&lt;=4,"1-4",IF(Table13[[#This Row],[Pos]]&gt;=18,"18-20",""))</f>
        <v/>
      </c>
      <c r="N356" t="s">
        <v>23</v>
      </c>
    </row>
    <row r="357" spans="1:14" x14ac:dyDescent="0.3">
      <c r="A357" t="s">
        <v>103</v>
      </c>
      <c r="B357">
        <v>16</v>
      </c>
      <c r="C357" t="s">
        <v>106</v>
      </c>
      <c r="D357">
        <v>38</v>
      </c>
      <c r="E357">
        <v>9</v>
      </c>
      <c r="F357">
        <v>10</v>
      </c>
      <c r="G357">
        <v>19</v>
      </c>
      <c r="H357">
        <v>28</v>
      </c>
      <c r="I357">
        <v>58</v>
      </c>
      <c r="J357">
        <v>-30</v>
      </c>
      <c r="L357">
        <v>37</v>
      </c>
      <c r="M357" t="str">
        <f>IF(Table13[[#This Row],[Pos]]&lt;=4,"1-4",IF(Table13[[#This Row],[Pos]]&gt;=18,"18-20",""))</f>
        <v/>
      </c>
      <c r="N357" t="s">
        <v>23</v>
      </c>
    </row>
    <row r="358" spans="1:14" x14ac:dyDescent="0.3">
      <c r="A358" t="s">
        <v>103</v>
      </c>
      <c r="B358">
        <v>17</v>
      </c>
      <c r="C358" t="s">
        <v>27</v>
      </c>
      <c r="D358">
        <v>38</v>
      </c>
      <c r="E358">
        <v>7</v>
      </c>
      <c r="F358">
        <v>15</v>
      </c>
      <c r="G358">
        <v>16</v>
      </c>
      <c r="H358">
        <v>37</v>
      </c>
      <c r="I358">
        <v>56</v>
      </c>
      <c r="J358">
        <v>-19</v>
      </c>
      <c r="L358">
        <v>36</v>
      </c>
      <c r="M358" t="str">
        <f>IF(Table13[[#This Row],[Pos]]&lt;=4,"1-4",IF(Table13[[#This Row],[Pos]]&gt;=18,"18-20",""))</f>
        <v/>
      </c>
      <c r="N358" t="s">
        <v>23</v>
      </c>
    </row>
    <row r="359" spans="1:14" x14ac:dyDescent="0.3">
      <c r="A359" t="s">
        <v>103</v>
      </c>
      <c r="B359">
        <v>18</v>
      </c>
      <c r="C359" t="s">
        <v>90</v>
      </c>
      <c r="D359">
        <v>38</v>
      </c>
      <c r="E359">
        <v>8</v>
      </c>
      <c r="F359">
        <v>9</v>
      </c>
      <c r="G359">
        <v>21</v>
      </c>
      <c r="H359">
        <v>28</v>
      </c>
      <c r="I359">
        <v>56</v>
      </c>
      <c r="J359">
        <v>-28</v>
      </c>
      <c r="L359">
        <v>33</v>
      </c>
      <c r="M359" t="str">
        <f>IF(Table13[[#This Row],[Pos]]&lt;=4,"1-4",IF(Table13[[#This Row],[Pos]]&gt;=18,"18-20",""))</f>
        <v>18-20</v>
      </c>
      <c r="N359" t="s">
        <v>100</v>
      </c>
    </row>
    <row r="360" spans="1:14" x14ac:dyDescent="0.3">
      <c r="A360" t="s">
        <v>103</v>
      </c>
      <c r="B360">
        <v>19</v>
      </c>
      <c r="C360" t="s">
        <v>77</v>
      </c>
      <c r="D360">
        <v>38</v>
      </c>
      <c r="E360">
        <v>7</v>
      </c>
      <c r="F360">
        <v>12</v>
      </c>
      <c r="G360">
        <v>19</v>
      </c>
      <c r="H360">
        <v>35</v>
      </c>
      <c r="I360">
        <v>68</v>
      </c>
      <c r="J360">
        <v>-33</v>
      </c>
      <c r="L360">
        <v>33</v>
      </c>
      <c r="M360" t="str">
        <f>IF(Table13[[#This Row],[Pos]]&lt;=4,"1-4",IF(Table13[[#This Row],[Pos]]&gt;=18,"18-20",""))</f>
        <v>18-20</v>
      </c>
      <c r="N360" t="s">
        <v>100</v>
      </c>
    </row>
    <row r="361" spans="1:14" x14ac:dyDescent="0.3">
      <c r="A361" t="s">
        <v>103</v>
      </c>
      <c r="B361">
        <v>20</v>
      </c>
      <c r="C361" t="s">
        <v>53</v>
      </c>
      <c r="D361">
        <v>38</v>
      </c>
      <c r="E361">
        <v>6</v>
      </c>
      <c r="F361">
        <v>13</v>
      </c>
      <c r="G361">
        <v>19</v>
      </c>
      <c r="H361">
        <v>31</v>
      </c>
      <c r="I361">
        <v>56</v>
      </c>
      <c r="J361">
        <v>-25</v>
      </c>
      <c r="L361">
        <v>31</v>
      </c>
      <c r="M361" t="str">
        <f>IF(Table13[[#This Row],[Pos]]&lt;=4,"1-4",IF(Table13[[#This Row],[Pos]]&gt;=18,"18-20",""))</f>
        <v>18-20</v>
      </c>
      <c r="N361" t="s">
        <v>100</v>
      </c>
    </row>
    <row r="362" spans="1:14" x14ac:dyDescent="0.3">
      <c r="A362" t="s">
        <v>107</v>
      </c>
      <c r="B362">
        <v>1</v>
      </c>
      <c r="C362" t="s">
        <v>35</v>
      </c>
      <c r="D362">
        <v>38</v>
      </c>
      <c r="E362">
        <v>32</v>
      </c>
      <c r="F362">
        <v>2</v>
      </c>
      <c r="G362">
        <v>4</v>
      </c>
      <c r="H362">
        <v>95</v>
      </c>
      <c r="I362">
        <v>23</v>
      </c>
      <c r="J362">
        <v>72</v>
      </c>
      <c r="L362">
        <v>98</v>
      </c>
      <c r="M362" t="str">
        <f>IF(Table13[[#This Row],[Pos]]&lt;=4,"1-4",IF(Table13[[#This Row],[Pos]]&gt;=18,"18-20",""))</f>
        <v>1-4</v>
      </c>
      <c r="N362" t="s">
        <v>49</v>
      </c>
    </row>
    <row r="363" spans="1:14" x14ac:dyDescent="0.3">
      <c r="A363" t="s">
        <v>107</v>
      </c>
      <c r="B363">
        <v>2</v>
      </c>
      <c r="C363" t="s">
        <v>16</v>
      </c>
      <c r="D363">
        <v>38</v>
      </c>
      <c r="E363">
        <v>30</v>
      </c>
      <c r="F363">
        <v>7</v>
      </c>
      <c r="G363">
        <v>1</v>
      </c>
      <c r="H363">
        <v>89</v>
      </c>
      <c r="I363">
        <v>22</v>
      </c>
      <c r="J363">
        <v>67</v>
      </c>
      <c r="L363">
        <v>97</v>
      </c>
      <c r="M363" t="str">
        <f>IF(Table13[[#This Row],[Pos]]&lt;=4,"1-4",IF(Table13[[#This Row],[Pos]]&gt;=18,"18-20",""))</f>
        <v>1-4</v>
      </c>
      <c r="N363" t="s">
        <v>49</v>
      </c>
    </row>
    <row r="364" spans="1:14" x14ac:dyDescent="0.3">
      <c r="A364" t="s">
        <v>107</v>
      </c>
      <c r="B364">
        <v>3</v>
      </c>
      <c r="C364" t="s">
        <v>21</v>
      </c>
      <c r="D364">
        <v>38</v>
      </c>
      <c r="E364">
        <v>21</v>
      </c>
      <c r="F364">
        <v>9</v>
      </c>
      <c r="G364">
        <v>8</v>
      </c>
      <c r="H364">
        <v>63</v>
      </c>
      <c r="I364">
        <v>39</v>
      </c>
      <c r="J364">
        <v>24</v>
      </c>
      <c r="L364">
        <v>72</v>
      </c>
      <c r="M364" t="str">
        <f>IF(Table13[[#This Row],[Pos]]&lt;=4,"1-4",IF(Table13[[#This Row],[Pos]]&gt;=18,"18-20",""))</f>
        <v>1-4</v>
      </c>
      <c r="N364" t="s">
        <v>49</v>
      </c>
    </row>
    <row r="365" spans="1:14" x14ac:dyDescent="0.3">
      <c r="A365" t="s">
        <v>107</v>
      </c>
      <c r="B365">
        <v>4</v>
      </c>
      <c r="C365" t="s">
        <v>29</v>
      </c>
      <c r="D365">
        <v>38</v>
      </c>
      <c r="E365">
        <v>23</v>
      </c>
      <c r="F365">
        <v>2</v>
      </c>
      <c r="G365">
        <v>13</v>
      </c>
      <c r="H365">
        <v>67</v>
      </c>
      <c r="I365">
        <v>39</v>
      </c>
      <c r="J365">
        <v>28</v>
      </c>
      <c r="L365">
        <v>71</v>
      </c>
      <c r="M365" t="str">
        <f>IF(Table13[[#This Row],[Pos]]&lt;=4,"1-4",IF(Table13[[#This Row],[Pos]]&gt;=18,"18-20",""))</f>
        <v>1-4</v>
      </c>
      <c r="N365" t="s">
        <v>49</v>
      </c>
    </row>
    <row r="366" spans="1:14" x14ac:dyDescent="0.3">
      <c r="A366" t="s">
        <v>107</v>
      </c>
      <c r="B366">
        <v>5</v>
      </c>
      <c r="C366" t="s">
        <v>15</v>
      </c>
      <c r="D366">
        <v>38</v>
      </c>
      <c r="E366">
        <v>21</v>
      </c>
      <c r="F366">
        <v>7</v>
      </c>
      <c r="G366">
        <v>10</v>
      </c>
      <c r="H366">
        <v>73</v>
      </c>
      <c r="I366">
        <v>51</v>
      </c>
      <c r="J366">
        <v>22</v>
      </c>
      <c r="L366">
        <v>70</v>
      </c>
      <c r="M366" t="str">
        <f>IF(Table13[[#This Row],[Pos]]&lt;=4,"1-4",IF(Table13[[#This Row],[Pos]]&gt;=18,"18-20",""))</f>
        <v/>
      </c>
      <c r="N366" t="s">
        <v>89</v>
      </c>
    </row>
    <row r="367" spans="1:14" x14ac:dyDescent="0.3">
      <c r="A367" t="s">
        <v>107</v>
      </c>
      <c r="B367">
        <v>6</v>
      </c>
      <c r="C367" t="s">
        <v>13</v>
      </c>
      <c r="D367">
        <v>38</v>
      </c>
      <c r="E367">
        <v>19</v>
      </c>
      <c r="F367">
        <v>9</v>
      </c>
      <c r="G367">
        <v>10</v>
      </c>
      <c r="H367">
        <v>65</v>
      </c>
      <c r="I367">
        <v>54</v>
      </c>
      <c r="J367">
        <v>11</v>
      </c>
      <c r="L367">
        <v>66</v>
      </c>
      <c r="M367" t="str">
        <f>IF(Table13[[#This Row],[Pos]]&lt;=4,"1-4",IF(Table13[[#This Row],[Pos]]&gt;=18,"18-20",""))</f>
        <v/>
      </c>
      <c r="N367" t="s">
        <v>89</v>
      </c>
    </row>
    <row r="368" spans="1:14" x14ac:dyDescent="0.3">
      <c r="A368" t="s">
        <v>107</v>
      </c>
      <c r="B368">
        <v>7</v>
      </c>
      <c r="C368" t="s">
        <v>58</v>
      </c>
      <c r="D368">
        <v>38</v>
      </c>
      <c r="E368">
        <v>16</v>
      </c>
      <c r="F368">
        <v>9</v>
      </c>
      <c r="G368">
        <v>13</v>
      </c>
      <c r="H368">
        <v>47</v>
      </c>
      <c r="I368">
        <v>46</v>
      </c>
      <c r="J368">
        <v>1</v>
      </c>
      <c r="L368">
        <v>57</v>
      </c>
      <c r="M368" t="str">
        <f>IF(Table13[[#This Row],[Pos]]&lt;=4,"1-4",IF(Table13[[#This Row],[Pos]]&gt;=18,"18-20",""))</f>
        <v/>
      </c>
      <c r="N368" t="s">
        <v>104</v>
      </c>
    </row>
    <row r="369" spans="1:14" x14ac:dyDescent="0.3">
      <c r="A369" t="s">
        <v>107</v>
      </c>
      <c r="B369">
        <v>8</v>
      </c>
      <c r="C369" t="s">
        <v>33</v>
      </c>
      <c r="D369">
        <v>38</v>
      </c>
      <c r="E369">
        <v>15</v>
      </c>
      <c r="F369">
        <v>9</v>
      </c>
      <c r="G369">
        <v>14</v>
      </c>
      <c r="H369">
        <v>54</v>
      </c>
      <c r="I369">
        <v>46</v>
      </c>
      <c r="J369">
        <v>8</v>
      </c>
      <c r="L369">
        <v>54</v>
      </c>
      <c r="M369" t="str">
        <f>IF(Table13[[#This Row],[Pos]]&lt;=4,"1-4",IF(Table13[[#This Row],[Pos]]&gt;=18,"18-20",""))</f>
        <v/>
      </c>
      <c r="N369" t="s">
        <v>23</v>
      </c>
    </row>
    <row r="370" spans="1:14" x14ac:dyDescent="0.3">
      <c r="A370" t="s">
        <v>107</v>
      </c>
      <c r="B370">
        <v>9</v>
      </c>
      <c r="C370" t="s">
        <v>30</v>
      </c>
      <c r="D370">
        <v>38</v>
      </c>
      <c r="E370">
        <v>15</v>
      </c>
      <c r="F370">
        <v>7</v>
      </c>
      <c r="G370">
        <v>16</v>
      </c>
      <c r="H370">
        <v>51</v>
      </c>
      <c r="I370">
        <v>48</v>
      </c>
      <c r="J370">
        <v>3</v>
      </c>
      <c r="L370">
        <v>52</v>
      </c>
      <c r="M370" t="str">
        <f>IF(Table13[[#This Row],[Pos]]&lt;=4,"1-4",IF(Table13[[#This Row],[Pos]]&gt;=18,"18-20",""))</f>
        <v/>
      </c>
      <c r="N370" t="s">
        <v>23</v>
      </c>
    </row>
    <row r="371" spans="1:14" x14ac:dyDescent="0.3">
      <c r="A371" t="s">
        <v>107</v>
      </c>
      <c r="B371">
        <v>10</v>
      </c>
      <c r="C371" t="s">
        <v>32</v>
      </c>
      <c r="D371">
        <v>38</v>
      </c>
      <c r="E371">
        <v>15</v>
      </c>
      <c r="F371">
        <v>7</v>
      </c>
      <c r="G371">
        <v>16</v>
      </c>
      <c r="H371">
        <v>52</v>
      </c>
      <c r="I371">
        <v>55</v>
      </c>
      <c r="J371">
        <v>-3</v>
      </c>
      <c r="L371">
        <v>52</v>
      </c>
      <c r="M371" t="str">
        <f>IF(Table13[[#This Row],[Pos]]&lt;=4,"1-4",IF(Table13[[#This Row],[Pos]]&gt;=18,"18-20",""))</f>
        <v/>
      </c>
      <c r="N371" t="s">
        <v>23</v>
      </c>
    </row>
    <row r="372" spans="1:14" x14ac:dyDescent="0.3">
      <c r="A372" t="s">
        <v>107</v>
      </c>
      <c r="B372">
        <v>11</v>
      </c>
      <c r="C372" t="s">
        <v>70</v>
      </c>
      <c r="D372">
        <v>38</v>
      </c>
      <c r="E372">
        <v>14</v>
      </c>
      <c r="F372">
        <v>8</v>
      </c>
      <c r="G372">
        <v>16</v>
      </c>
      <c r="H372">
        <v>52</v>
      </c>
      <c r="I372">
        <v>59</v>
      </c>
      <c r="J372">
        <v>-7</v>
      </c>
      <c r="L372">
        <v>50</v>
      </c>
      <c r="M372" t="str">
        <f>IF(Table13[[#This Row],[Pos]]&lt;=4,"1-4",IF(Table13[[#This Row],[Pos]]&gt;=18,"18-20",""))</f>
        <v/>
      </c>
      <c r="N372" t="s">
        <v>23</v>
      </c>
    </row>
    <row r="373" spans="1:14" x14ac:dyDescent="0.3">
      <c r="A373" t="s">
        <v>107</v>
      </c>
      <c r="B373">
        <v>12</v>
      </c>
      <c r="C373" t="s">
        <v>61</v>
      </c>
      <c r="D373">
        <v>38</v>
      </c>
      <c r="E373">
        <v>14</v>
      </c>
      <c r="F373">
        <v>7</v>
      </c>
      <c r="G373">
        <v>17</v>
      </c>
      <c r="H373">
        <v>51</v>
      </c>
      <c r="I373">
        <v>53</v>
      </c>
      <c r="J373">
        <v>-2</v>
      </c>
      <c r="L373">
        <v>49</v>
      </c>
      <c r="M373" t="str">
        <f>IF(Table13[[#This Row],[Pos]]&lt;=4,"1-4",IF(Table13[[#This Row],[Pos]]&gt;=18,"18-20",""))</f>
        <v/>
      </c>
      <c r="N373" t="s">
        <v>23</v>
      </c>
    </row>
    <row r="374" spans="1:14" x14ac:dyDescent="0.3">
      <c r="A374" t="s">
        <v>107</v>
      </c>
      <c r="B374">
        <v>13</v>
      </c>
      <c r="C374" t="s">
        <v>28</v>
      </c>
      <c r="D374">
        <v>38</v>
      </c>
      <c r="E374">
        <v>12</v>
      </c>
      <c r="F374">
        <v>9</v>
      </c>
      <c r="G374">
        <v>17</v>
      </c>
      <c r="H374">
        <v>42</v>
      </c>
      <c r="I374">
        <v>48</v>
      </c>
      <c r="J374">
        <v>-6</v>
      </c>
      <c r="L374">
        <v>45</v>
      </c>
      <c r="M374" t="str">
        <f>IF(Table13[[#This Row],[Pos]]&lt;=4,"1-4",IF(Table13[[#This Row],[Pos]]&gt;=18,"18-20",""))</f>
        <v/>
      </c>
      <c r="N374" t="s">
        <v>23</v>
      </c>
    </row>
    <row r="375" spans="1:14" x14ac:dyDescent="0.3">
      <c r="A375" t="s">
        <v>107</v>
      </c>
      <c r="B375">
        <v>14</v>
      </c>
      <c r="C375" t="s">
        <v>99</v>
      </c>
      <c r="D375">
        <v>38</v>
      </c>
      <c r="E375">
        <v>13</v>
      </c>
      <c r="F375">
        <v>6</v>
      </c>
      <c r="G375">
        <v>19</v>
      </c>
      <c r="H375">
        <v>56</v>
      </c>
      <c r="I375">
        <v>70</v>
      </c>
      <c r="J375">
        <v>-14</v>
      </c>
      <c r="L375">
        <v>45</v>
      </c>
      <c r="M375" t="str">
        <f>IF(Table13[[#This Row],[Pos]]&lt;=4,"1-4",IF(Table13[[#This Row],[Pos]]&gt;=18,"18-20",""))</f>
        <v/>
      </c>
      <c r="N375" t="s">
        <v>23</v>
      </c>
    </row>
    <row r="376" spans="1:14" x14ac:dyDescent="0.3">
      <c r="A376" t="s">
        <v>107</v>
      </c>
      <c r="B376">
        <v>15</v>
      </c>
      <c r="C376" t="s">
        <v>81</v>
      </c>
      <c r="D376">
        <v>38</v>
      </c>
      <c r="E376">
        <v>11</v>
      </c>
      <c r="F376">
        <v>7</v>
      </c>
      <c r="G376">
        <v>20</v>
      </c>
      <c r="H376">
        <v>45</v>
      </c>
      <c r="I376">
        <v>68</v>
      </c>
      <c r="J376">
        <v>-23</v>
      </c>
      <c r="L376">
        <v>40</v>
      </c>
      <c r="M376" t="str">
        <f>IF(Table13[[#This Row],[Pos]]&lt;=4,"1-4",IF(Table13[[#This Row],[Pos]]&gt;=18,"18-20",""))</f>
        <v/>
      </c>
      <c r="N376" t="s">
        <v>23</v>
      </c>
    </row>
    <row r="377" spans="1:14" x14ac:dyDescent="0.3">
      <c r="A377" t="s">
        <v>107</v>
      </c>
      <c r="B377">
        <v>16</v>
      </c>
      <c r="C377" t="s">
        <v>27</v>
      </c>
      <c r="D377">
        <v>38</v>
      </c>
      <c r="E377">
        <v>9</v>
      </c>
      <c r="F377">
        <v>12</v>
      </c>
      <c r="G377">
        <v>17</v>
      </c>
      <c r="H377">
        <v>45</v>
      </c>
      <c r="I377">
        <v>65</v>
      </c>
      <c r="J377">
        <v>-20</v>
      </c>
      <c r="L377">
        <v>39</v>
      </c>
      <c r="M377" t="str">
        <f>IF(Table13[[#This Row],[Pos]]&lt;=4,"1-4",IF(Table13[[#This Row],[Pos]]&gt;=18,"18-20",""))</f>
        <v/>
      </c>
      <c r="N377" t="s">
        <v>23</v>
      </c>
    </row>
    <row r="378" spans="1:14" x14ac:dyDescent="0.3">
      <c r="A378" t="s">
        <v>107</v>
      </c>
      <c r="B378">
        <v>17</v>
      </c>
      <c r="C378" t="s">
        <v>105</v>
      </c>
      <c r="D378">
        <v>38</v>
      </c>
      <c r="E378">
        <v>9</v>
      </c>
      <c r="F378">
        <v>9</v>
      </c>
      <c r="G378">
        <v>20</v>
      </c>
      <c r="H378">
        <v>35</v>
      </c>
      <c r="I378">
        <v>60</v>
      </c>
      <c r="J378">
        <v>-25</v>
      </c>
      <c r="L378">
        <v>36</v>
      </c>
      <c r="M378" t="str">
        <f>IF(Table13[[#This Row],[Pos]]&lt;=4,"1-4",IF(Table13[[#This Row],[Pos]]&gt;=18,"18-20",""))</f>
        <v/>
      </c>
      <c r="N378" t="s">
        <v>23</v>
      </c>
    </row>
    <row r="379" spans="1:14" x14ac:dyDescent="0.3">
      <c r="A379" t="s">
        <v>107</v>
      </c>
      <c r="B379">
        <v>18</v>
      </c>
      <c r="C379" t="s">
        <v>96</v>
      </c>
      <c r="D379">
        <v>38</v>
      </c>
      <c r="E379">
        <v>10</v>
      </c>
      <c r="F379">
        <v>4</v>
      </c>
      <c r="G379">
        <v>24</v>
      </c>
      <c r="H379">
        <v>34</v>
      </c>
      <c r="I379">
        <v>69</v>
      </c>
      <c r="J379">
        <v>-35</v>
      </c>
      <c r="L379">
        <v>34</v>
      </c>
      <c r="M379" t="str">
        <f>IF(Table13[[#This Row],[Pos]]&lt;=4,"1-4",IF(Table13[[#This Row],[Pos]]&gt;=18,"18-20",""))</f>
        <v>18-20</v>
      </c>
      <c r="N379" t="s">
        <v>100</v>
      </c>
    </row>
    <row r="380" spans="1:14" x14ac:dyDescent="0.3">
      <c r="A380" t="s">
        <v>107</v>
      </c>
      <c r="B380">
        <v>19</v>
      </c>
      <c r="C380" t="s">
        <v>44</v>
      </c>
      <c r="D380">
        <v>38</v>
      </c>
      <c r="E380">
        <v>7</v>
      </c>
      <c r="F380">
        <v>5</v>
      </c>
      <c r="G380">
        <v>26</v>
      </c>
      <c r="H380">
        <v>34</v>
      </c>
      <c r="I380">
        <v>81</v>
      </c>
      <c r="J380">
        <v>-47</v>
      </c>
      <c r="L380">
        <v>26</v>
      </c>
      <c r="M380" t="str">
        <f>IF(Table13[[#This Row],[Pos]]&lt;=4,"1-4",IF(Table13[[#This Row],[Pos]]&gt;=18,"18-20",""))</f>
        <v>18-20</v>
      </c>
      <c r="N380" t="s">
        <v>100</v>
      </c>
    </row>
    <row r="381" spans="1:14" x14ac:dyDescent="0.3">
      <c r="A381" t="s">
        <v>107</v>
      </c>
      <c r="B381">
        <v>20</v>
      </c>
      <c r="C381" t="s">
        <v>106</v>
      </c>
      <c r="D381">
        <v>38</v>
      </c>
      <c r="E381">
        <v>3</v>
      </c>
      <c r="F381">
        <v>7</v>
      </c>
      <c r="G381">
        <v>28</v>
      </c>
      <c r="H381">
        <v>22</v>
      </c>
      <c r="I381">
        <v>76</v>
      </c>
      <c r="J381">
        <v>-54</v>
      </c>
      <c r="L381">
        <v>16</v>
      </c>
      <c r="M381" t="str">
        <f>IF(Table13[[#This Row],[Pos]]&lt;=4,"1-4",IF(Table13[[#This Row],[Pos]]&gt;=18,"18-20",""))</f>
        <v>18-20</v>
      </c>
      <c r="N381" t="s">
        <v>100</v>
      </c>
    </row>
    <row r="382" spans="1:14" x14ac:dyDescent="0.3">
      <c r="A382" t="s">
        <v>108</v>
      </c>
      <c r="B382">
        <v>1</v>
      </c>
      <c r="C382" t="s">
        <v>16</v>
      </c>
      <c r="D382">
        <v>38</v>
      </c>
      <c r="E382">
        <v>32</v>
      </c>
      <c r="F382">
        <v>3</v>
      </c>
      <c r="G382">
        <v>3</v>
      </c>
      <c r="H382">
        <v>85</v>
      </c>
      <c r="I382">
        <v>33</v>
      </c>
      <c r="J382">
        <v>52</v>
      </c>
      <c r="L382">
        <v>99</v>
      </c>
      <c r="M382" t="str">
        <f>IF(Table13[[#This Row],[Pos]]&lt;=4,"1-4",IF(Table13[[#This Row],[Pos]]&gt;=18,"18-20",""))</f>
        <v>1-4</v>
      </c>
      <c r="N382" t="s">
        <v>49</v>
      </c>
    </row>
    <row r="383" spans="1:14" x14ac:dyDescent="0.3">
      <c r="A383" t="s">
        <v>108</v>
      </c>
      <c r="B383">
        <v>2</v>
      </c>
      <c r="C383" t="s">
        <v>35</v>
      </c>
      <c r="D383">
        <v>38</v>
      </c>
      <c r="E383">
        <v>26</v>
      </c>
      <c r="F383">
        <v>3</v>
      </c>
      <c r="G383">
        <v>9</v>
      </c>
      <c r="H383">
        <v>102</v>
      </c>
      <c r="I383">
        <v>35</v>
      </c>
      <c r="J383">
        <v>67</v>
      </c>
      <c r="L383">
        <v>81</v>
      </c>
      <c r="M383" t="str">
        <f>IF(Table13[[#This Row],[Pos]]&lt;=4,"1-4",IF(Table13[[#This Row],[Pos]]&gt;=18,"18-20",""))</f>
        <v>1-4</v>
      </c>
      <c r="N383" t="s">
        <v>49</v>
      </c>
    </row>
    <row r="384" spans="1:14" x14ac:dyDescent="0.3">
      <c r="A384" t="s">
        <v>108</v>
      </c>
      <c r="B384">
        <v>3</v>
      </c>
      <c r="C384" t="s">
        <v>13</v>
      </c>
      <c r="D384">
        <v>38</v>
      </c>
      <c r="E384">
        <v>18</v>
      </c>
      <c r="F384">
        <v>12</v>
      </c>
      <c r="G384">
        <v>8</v>
      </c>
      <c r="H384">
        <v>66</v>
      </c>
      <c r="I384">
        <v>36</v>
      </c>
      <c r="J384">
        <v>30</v>
      </c>
      <c r="L384">
        <v>66</v>
      </c>
      <c r="M384" t="str">
        <f>IF(Table13[[#This Row],[Pos]]&lt;=4,"1-4",IF(Table13[[#This Row],[Pos]]&gt;=18,"18-20",""))</f>
        <v>1-4</v>
      </c>
      <c r="N384" t="s">
        <v>49</v>
      </c>
    </row>
    <row r="385" spans="1:14" x14ac:dyDescent="0.3">
      <c r="A385" t="s">
        <v>108</v>
      </c>
      <c r="B385">
        <v>4</v>
      </c>
      <c r="C385" t="s">
        <v>21</v>
      </c>
      <c r="D385">
        <v>38</v>
      </c>
      <c r="E385">
        <v>20</v>
      </c>
      <c r="F385">
        <v>6</v>
      </c>
      <c r="G385">
        <v>12</v>
      </c>
      <c r="H385">
        <v>69</v>
      </c>
      <c r="I385">
        <v>54</v>
      </c>
      <c r="J385">
        <v>15</v>
      </c>
      <c r="L385">
        <v>66</v>
      </c>
      <c r="M385" t="str">
        <f>IF(Table13[[#This Row],[Pos]]&lt;=4,"1-4",IF(Table13[[#This Row],[Pos]]&gt;=18,"18-20",""))</f>
        <v>1-4</v>
      </c>
      <c r="N385" t="s">
        <v>49</v>
      </c>
    </row>
    <row r="386" spans="1:14" x14ac:dyDescent="0.3">
      <c r="A386" t="s">
        <v>108</v>
      </c>
      <c r="B386">
        <v>5</v>
      </c>
      <c r="C386" t="s">
        <v>30</v>
      </c>
      <c r="D386">
        <v>38</v>
      </c>
      <c r="E386">
        <v>18</v>
      </c>
      <c r="F386">
        <v>8</v>
      </c>
      <c r="G386">
        <v>12</v>
      </c>
      <c r="H386">
        <v>67</v>
      </c>
      <c r="I386">
        <v>41</v>
      </c>
      <c r="J386">
        <v>26</v>
      </c>
      <c r="L386">
        <v>62</v>
      </c>
      <c r="M386" t="str">
        <f>IF(Table13[[#This Row],[Pos]]&lt;=4,"1-4",IF(Table13[[#This Row],[Pos]]&gt;=18,"18-20",""))</f>
        <v/>
      </c>
      <c r="N386" t="s">
        <v>95</v>
      </c>
    </row>
    <row r="387" spans="1:14" x14ac:dyDescent="0.3">
      <c r="A387" t="s">
        <v>108</v>
      </c>
      <c r="B387">
        <v>6</v>
      </c>
      <c r="C387" t="s">
        <v>29</v>
      </c>
      <c r="D387">
        <v>38</v>
      </c>
      <c r="E387">
        <v>16</v>
      </c>
      <c r="F387">
        <v>11</v>
      </c>
      <c r="G387">
        <v>11</v>
      </c>
      <c r="H387">
        <v>61</v>
      </c>
      <c r="I387">
        <v>47</v>
      </c>
      <c r="J387">
        <v>14</v>
      </c>
      <c r="L387">
        <v>59</v>
      </c>
      <c r="M387" t="str">
        <f>IF(Table13[[#This Row],[Pos]]&lt;=4,"1-4",IF(Table13[[#This Row],[Pos]]&gt;=18,"18-20",""))</f>
        <v/>
      </c>
      <c r="N387" t="s">
        <v>104</v>
      </c>
    </row>
    <row r="388" spans="1:14" x14ac:dyDescent="0.3">
      <c r="A388" t="s">
        <v>108</v>
      </c>
      <c r="B388">
        <v>7</v>
      </c>
      <c r="C388" t="s">
        <v>58</v>
      </c>
      <c r="D388">
        <v>38</v>
      </c>
      <c r="E388">
        <v>15</v>
      </c>
      <c r="F388">
        <v>14</v>
      </c>
      <c r="G388">
        <v>9</v>
      </c>
      <c r="H388">
        <v>51</v>
      </c>
      <c r="I388">
        <v>40</v>
      </c>
      <c r="J388">
        <v>11</v>
      </c>
      <c r="L388">
        <v>59</v>
      </c>
      <c r="M388" t="str">
        <f>IF(Table13[[#This Row],[Pos]]&lt;=4,"1-4",IF(Table13[[#This Row],[Pos]]&gt;=18,"18-20",""))</f>
        <v/>
      </c>
      <c r="N388" t="s">
        <v>23</v>
      </c>
    </row>
    <row r="389" spans="1:14" x14ac:dyDescent="0.3">
      <c r="A389" t="s">
        <v>108</v>
      </c>
      <c r="B389">
        <v>8</v>
      </c>
      <c r="C389" t="s">
        <v>15</v>
      </c>
      <c r="D389">
        <v>38</v>
      </c>
      <c r="E389">
        <v>14</v>
      </c>
      <c r="F389">
        <v>14</v>
      </c>
      <c r="G389">
        <v>10</v>
      </c>
      <c r="H389">
        <v>56</v>
      </c>
      <c r="I389">
        <v>48</v>
      </c>
      <c r="J389">
        <v>8</v>
      </c>
      <c r="L389">
        <v>56</v>
      </c>
      <c r="M389" t="str">
        <f>IF(Table13[[#This Row],[Pos]]&lt;=4,"1-4",IF(Table13[[#This Row],[Pos]]&gt;=18,"18-20",""))</f>
        <v/>
      </c>
      <c r="N389" t="s">
        <v>109</v>
      </c>
    </row>
    <row r="390" spans="1:14" x14ac:dyDescent="0.3">
      <c r="A390" t="s">
        <v>108</v>
      </c>
      <c r="B390">
        <v>9</v>
      </c>
      <c r="C390" t="s">
        <v>69</v>
      </c>
      <c r="D390">
        <v>38</v>
      </c>
      <c r="E390">
        <v>14</v>
      </c>
      <c r="F390">
        <v>12</v>
      </c>
      <c r="G390">
        <v>12</v>
      </c>
      <c r="H390">
        <v>39</v>
      </c>
      <c r="I390">
        <v>39</v>
      </c>
      <c r="J390">
        <v>0</v>
      </c>
      <c r="L390">
        <v>54</v>
      </c>
      <c r="M390" t="str">
        <f>IF(Table13[[#This Row],[Pos]]&lt;=4,"1-4",IF(Table13[[#This Row],[Pos]]&gt;=18,"18-20",""))</f>
        <v/>
      </c>
      <c r="N390" t="s">
        <v>23</v>
      </c>
    </row>
    <row r="391" spans="1:14" x14ac:dyDescent="0.3">
      <c r="A391" t="s">
        <v>108</v>
      </c>
      <c r="B391">
        <v>10</v>
      </c>
      <c r="C391" t="s">
        <v>81</v>
      </c>
      <c r="D391">
        <v>38</v>
      </c>
      <c r="E391">
        <v>15</v>
      </c>
      <c r="F391">
        <v>9</v>
      </c>
      <c r="G391">
        <v>14</v>
      </c>
      <c r="H391">
        <v>43</v>
      </c>
      <c r="I391">
        <v>50</v>
      </c>
      <c r="J391">
        <v>-7</v>
      </c>
      <c r="L391">
        <v>54</v>
      </c>
      <c r="M391" t="str">
        <f>IF(Table13[[#This Row],[Pos]]&lt;=4,"1-4",IF(Table13[[#This Row],[Pos]]&gt;=18,"18-20",""))</f>
        <v/>
      </c>
      <c r="N391" t="s">
        <v>23</v>
      </c>
    </row>
    <row r="392" spans="1:14" x14ac:dyDescent="0.3">
      <c r="A392" t="s">
        <v>108</v>
      </c>
      <c r="B392">
        <v>11</v>
      </c>
      <c r="C392" t="s">
        <v>27</v>
      </c>
      <c r="D392">
        <v>38</v>
      </c>
      <c r="E392">
        <v>15</v>
      </c>
      <c r="F392">
        <v>7</v>
      </c>
      <c r="G392">
        <v>16</v>
      </c>
      <c r="H392">
        <v>51</v>
      </c>
      <c r="I392">
        <v>60</v>
      </c>
      <c r="J392">
        <v>-9</v>
      </c>
      <c r="L392">
        <v>52</v>
      </c>
      <c r="M392" t="str">
        <f>IF(Table13[[#This Row],[Pos]]&lt;=4,"1-4",IF(Table13[[#This Row],[Pos]]&gt;=18,"18-20",""))</f>
        <v/>
      </c>
      <c r="N392" t="s">
        <v>23</v>
      </c>
    </row>
    <row r="393" spans="1:14" x14ac:dyDescent="0.3">
      <c r="A393" t="s">
        <v>108</v>
      </c>
      <c r="B393">
        <v>12</v>
      </c>
      <c r="C393" t="s">
        <v>33</v>
      </c>
      <c r="D393">
        <v>38</v>
      </c>
      <c r="E393">
        <v>13</v>
      </c>
      <c r="F393">
        <v>10</v>
      </c>
      <c r="G393">
        <v>15</v>
      </c>
      <c r="H393">
        <v>44</v>
      </c>
      <c r="I393">
        <v>56</v>
      </c>
      <c r="J393">
        <v>-12</v>
      </c>
      <c r="L393">
        <v>49</v>
      </c>
      <c r="M393" t="str">
        <f>IF(Table13[[#This Row],[Pos]]&lt;=4,"1-4",IF(Table13[[#This Row],[Pos]]&gt;=18,"18-20",""))</f>
        <v/>
      </c>
      <c r="N393" t="s">
        <v>23</v>
      </c>
    </row>
    <row r="394" spans="1:14" x14ac:dyDescent="0.3">
      <c r="A394" t="s">
        <v>108</v>
      </c>
      <c r="B394">
        <v>13</v>
      </c>
      <c r="C394" t="s">
        <v>28</v>
      </c>
      <c r="D394">
        <v>38</v>
      </c>
      <c r="E394">
        <v>11</v>
      </c>
      <c r="F394">
        <v>11</v>
      </c>
      <c r="G394">
        <v>16</v>
      </c>
      <c r="H394">
        <v>38</v>
      </c>
      <c r="I394">
        <v>58</v>
      </c>
      <c r="J394">
        <v>-20</v>
      </c>
      <c r="L394">
        <v>44</v>
      </c>
      <c r="M394" t="str">
        <f>IF(Table13[[#This Row],[Pos]]&lt;=4,"1-4",IF(Table13[[#This Row],[Pos]]&gt;=18,"18-20",""))</f>
        <v/>
      </c>
      <c r="N394" t="s">
        <v>23</v>
      </c>
    </row>
    <row r="395" spans="1:14" x14ac:dyDescent="0.3">
      <c r="A395" t="s">
        <v>108</v>
      </c>
      <c r="B395">
        <v>14</v>
      </c>
      <c r="C395" t="s">
        <v>61</v>
      </c>
      <c r="D395">
        <v>38</v>
      </c>
      <c r="E395">
        <v>11</v>
      </c>
      <c r="F395">
        <v>10</v>
      </c>
      <c r="G395">
        <v>17</v>
      </c>
      <c r="H395">
        <v>31</v>
      </c>
      <c r="I395">
        <v>50</v>
      </c>
      <c r="J395">
        <v>-19</v>
      </c>
      <c r="L395">
        <v>43</v>
      </c>
      <c r="M395" t="str">
        <f>IF(Table13[[#This Row],[Pos]]&lt;=4,"1-4",IF(Table13[[#This Row],[Pos]]&gt;=18,"18-20",""))</f>
        <v/>
      </c>
      <c r="N395" t="s">
        <v>23</v>
      </c>
    </row>
    <row r="396" spans="1:14" x14ac:dyDescent="0.3">
      <c r="A396" t="s">
        <v>108</v>
      </c>
      <c r="B396">
        <v>15</v>
      </c>
      <c r="C396" t="s">
        <v>105</v>
      </c>
      <c r="D396">
        <v>38</v>
      </c>
      <c r="E396">
        <v>9</v>
      </c>
      <c r="F396">
        <v>14</v>
      </c>
      <c r="G396">
        <v>15</v>
      </c>
      <c r="H396">
        <v>39</v>
      </c>
      <c r="I396">
        <v>54</v>
      </c>
      <c r="J396">
        <v>-15</v>
      </c>
      <c r="L396">
        <v>41</v>
      </c>
      <c r="M396" t="str">
        <f>IF(Table13[[#This Row],[Pos]]&lt;=4,"1-4",IF(Table13[[#This Row],[Pos]]&gt;=18,"18-20",""))</f>
        <v/>
      </c>
      <c r="N396" t="s">
        <v>23</v>
      </c>
    </row>
    <row r="397" spans="1:14" x14ac:dyDescent="0.3">
      <c r="A397" t="s">
        <v>108</v>
      </c>
      <c r="B397">
        <v>16</v>
      </c>
      <c r="C397" t="s">
        <v>32</v>
      </c>
      <c r="D397">
        <v>38</v>
      </c>
      <c r="E397">
        <v>10</v>
      </c>
      <c r="F397">
        <v>9</v>
      </c>
      <c r="G397">
        <v>19</v>
      </c>
      <c r="H397">
        <v>49</v>
      </c>
      <c r="I397">
        <v>62</v>
      </c>
      <c r="J397">
        <v>-13</v>
      </c>
      <c r="L397">
        <v>39</v>
      </c>
      <c r="M397" t="str">
        <f>IF(Table13[[#This Row],[Pos]]&lt;=4,"1-4",IF(Table13[[#This Row],[Pos]]&gt;=18,"18-20",""))</f>
        <v/>
      </c>
      <c r="N397" t="s">
        <v>23</v>
      </c>
    </row>
    <row r="398" spans="1:14" x14ac:dyDescent="0.3">
      <c r="A398" t="s">
        <v>108</v>
      </c>
      <c r="B398">
        <v>17</v>
      </c>
      <c r="C398" t="s">
        <v>24</v>
      </c>
      <c r="D398">
        <v>38</v>
      </c>
      <c r="E398">
        <v>9</v>
      </c>
      <c r="F398">
        <v>8</v>
      </c>
      <c r="G398">
        <v>21</v>
      </c>
      <c r="H398">
        <v>41</v>
      </c>
      <c r="I398">
        <v>67</v>
      </c>
      <c r="J398">
        <v>-26</v>
      </c>
      <c r="L398">
        <v>35</v>
      </c>
      <c r="M398" t="str">
        <f>IF(Table13[[#This Row],[Pos]]&lt;=4,"1-4",IF(Table13[[#This Row],[Pos]]&gt;=18,"18-20",""))</f>
        <v/>
      </c>
      <c r="N398" t="s">
        <v>23</v>
      </c>
    </row>
    <row r="399" spans="1:14" x14ac:dyDescent="0.3">
      <c r="A399" t="s">
        <v>108</v>
      </c>
      <c r="B399">
        <v>18</v>
      </c>
      <c r="C399" t="s">
        <v>99</v>
      </c>
      <c r="D399">
        <v>38</v>
      </c>
      <c r="E399">
        <v>9</v>
      </c>
      <c r="F399">
        <v>7</v>
      </c>
      <c r="G399">
        <v>22</v>
      </c>
      <c r="H399">
        <v>40</v>
      </c>
      <c r="I399">
        <v>65</v>
      </c>
      <c r="J399">
        <v>-25</v>
      </c>
      <c r="L399">
        <v>34</v>
      </c>
      <c r="M399" t="str">
        <f>IF(Table13[[#This Row],[Pos]]&lt;=4,"1-4",IF(Table13[[#This Row],[Pos]]&gt;=18,"18-20",""))</f>
        <v>18-20</v>
      </c>
      <c r="N399" t="s">
        <v>100</v>
      </c>
    </row>
    <row r="400" spans="1:14" x14ac:dyDescent="0.3">
      <c r="A400" t="s">
        <v>108</v>
      </c>
      <c r="B400">
        <v>19</v>
      </c>
      <c r="C400" t="s">
        <v>70</v>
      </c>
      <c r="D400">
        <v>38</v>
      </c>
      <c r="E400">
        <v>8</v>
      </c>
      <c r="F400">
        <v>10</v>
      </c>
      <c r="G400">
        <v>20</v>
      </c>
      <c r="H400">
        <v>36</v>
      </c>
      <c r="I400">
        <v>64</v>
      </c>
      <c r="J400">
        <v>-28</v>
      </c>
      <c r="L400">
        <v>34</v>
      </c>
      <c r="M400" t="str">
        <f>IF(Table13[[#This Row],[Pos]]&lt;=4,"1-4",IF(Table13[[#This Row],[Pos]]&gt;=18,"18-20",""))</f>
        <v>18-20</v>
      </c>
      <c r="N400" t="s">
        <v>100</v>
      </c>
    </row>
    <row r="401" spans="1:14" x14ac:dyDescent="0.3">
      <c r="A401" t="s">
        <v>108</v>
      </c>
      <c r="B401">
        <v>20</v>
      </c>
      <c r="C401" t="s">
        <v>62</v>
      </c>
      <c r="D401">
        <v>38</v>
      </c>
      <c r="E401">
        <v>5</v>
      </c>
      <c r="F401">
        <v>6</v>
      </c>
      <c r="G401">
        <v>27</v>
      </c>
      <c r="H401">
        <v>26</v>
      </c>
      <c r="I401">
        <v>75</v>
      </c>
      <c r="J401">
        <v>-49</v>
      </c>
      <c r="L401">
        <v>21</v>
      </c>
      <c r="M401" t="str">
        <f>IF(Table13[[#This Row],[Pos]]&lt;=4,"1-4",IF(Table13[[#This Row],[Pos]]&gt;=18,"18-20",""))</f>
        <v>18-20</v>
      </c>
      <c r="N401" t="s">
        <v>100</v>
      </c>
    </row>
    <row r="402" spans="1:14" x14ac:dyDescent="0.3">
      <c r="A402" t="s">
        <v>110</v>
      </c>
      <c r="B402">
        <v>1</v>
      </c>
      <c r="C402" t="s">
        <v>35</v>
      </c>
      <c r="D402">
        <v>38</v>
      </c>
      <c r="E402">
        <v>27</v>
      </c>
      <c r="F402">
        <v>5</v>
      </c>
      <c r="G402">
        <v>6</v>
      </c>
      <c r="H402">
        <v>83</v>
      </c>
      <c r="I402">
        <v>32</v>
      </c>
      <c r="J402">
        <v>51</v>
      </c>
      <c r="L402">
        <v>86</v>
      </c>
      <c r="M402" t="str">
        <f>IF(Table13[[#This Row],[Pos]]&lt;=4,"1-4",IF(Table13[[#This Row],[Pos]]&gt;=18,"18-20",""))</f>
        <v>1-4</v>
      </c>
      <c r="N402" t="s">
        <v>49</v>
      </c>
    </row>
    <row r="403" spans="1:14" x14ac:dyDescent="0.3">
      <c r="A403" t="s">
        <v>110</v>
      </c>
      <c r="B403">
        <v>2</v>
      </c>
      <c r="C403" t="s">
        <v>13</v>
      </c>
      <c r="D403">
        <v>38</v>
      </c>
      <c r="E403">
        <v>21</v>
      </c>
      <c r="F403">
        <v>11</v>
      </c>
      <c r="G403">
        <v>6</v>
      </c>
      <c r="H403">
        <v>73</v>
      </c>
      <c r="I403">
        <v>44</v>
      </c>
      <c r="J403">
        <v>29</v>
      </c>
      <c r="L403">
        <v>74</v>
      </c>
      <c r="M403" t="str">
        <f>IF(Table13[[#This Row],[Pos]]&lt;=4,"1-4",IF(Table13[[#This Row],[Pos]]&gt;=18,"18-20",""))</f>
        <v>1-4</v>
      </c>
      <c r="N403" t="s">
        <v>49</v>
      </c>
    </row>
    <row r="404" spans="1:14" x14ac:dyDescent="0.3">
      <c r="A404" t="s">
        <v>110</v>
      </c>
      <c r="B404">
        <v>3</v>
      </c>
      <c r="C404" t="s">
        <v>16</v>
      </c>
      <c r="D404">
        <v>38</v>
      </c>
      <c r="E404">
        <v>20</v>
      </c>
      <c r="F404">
        <v>9</v>
      </c>
      <c r="G404">
        <v>9</v>
      </c>
      <c r="H404">
        <v>68</v>
      </c>
      <c r="I404">
        <v>42</v>
      </c>
      <c r="J404">
        <v>26</v>
      </c>
      <c r="L404">
        <v>69</v>
      </c>
      <c r="M404" t="str">
        <f>IF(Table13[[#This Row],[Pos]]&lt;=4,"1-4",IF(Table13[[#This Row],[Pos]]&gt;=18,"18-20",""))</f>
        <v>1-4</v>
      </c>
      <c r="N404" t="s">
        <v>49</v>
      </c>
    </row>
    <row r="405" spans="1:14" x14ac:dyDescent="0.3">
      <c r="A405" t="s">
        <v>110</v>
      </c>
      <c r="B405">
        <v>4</v>
      </c>
      <c r="C405" t="s">
        <v>21</v>
      </c>
      <c r="D405">
        <v>38</v>
      </c>
      <c r="E405">
        <v>19</v>
      </c>
      <c r="F405">
        <v>10</v>
      </c>
      <c r="G405">
        <v>9</v>
      </c>
      <c r="H405">
        <v>58</v>
      </c>
      <c r="I405">
        <v>36</v>
      </c>
      <c r="J405">
        <v>22</v>
      </c>
      <c r="L405">
        <v>67</v>
      </c>
      <c r="M405" t="str">
        <f>IF(Table13[[#This Row],[Pos]]&lt;=4,"1-4",IF(Table13[[#This Row],[Pos]]&gt;=18,"18-20",""))</f>
        <v>1-4</v>
      </c>
      <c r="N405" t="s">
        <v>49</v>
      </c>
    </row>
    <row r="406" spans="1:14" x14ac:dyDescent="0.3">
      <c r="A406" t="s">
        <v>110</v>
      </c>
      <c r="B406">
        <v>5</v>
      </c>
      <c r="C406" t="s">
        <v>30</v>
      </c>
      <c r="D406">
        <v>38</v>
      </c>
      <c r="E406">
        <v>20</v>
      </c>
      <c r="F406">
        <v>6</v>
      </c>
      <c r="G406">
        <v>12</v>
      </c>
      <c r="H406">
        <v>68</v>
      </c>
      <c r="I406">
        <v>50</v>
      </c>
      <c r="J406">
        <v>18</v>
      </c>
      <c r="L406">
        <v>66</v>
      </c>
      <c r="M406" t="str">
        <f>IF(Table13[[#This Row],[Pos]]&lt;=4,"1-4",IF(Table13[[#This Row],[Pos]]&gt;=18,"18-20",""))</f>
        <v/>
      </c>
      <c r="N406" t="s">
        <v>89</v>
      </c>
    </row>
    <row r="407" spans="1:14" x14ac:dyDescent="0.3">
      <c r="A407" t="s">
        <v>110</v>
      </c>
      <c r="B407">
        <v>6</v>
      </c>
      <c r="C407" t="s">
        <v>32</v>
      </c>
      <c r="D407">
        <v>38</v>
      </c>
      <c r="E407">
        <v>19</v>
      </c>
      <c r="F407">
        <v>8</v>
      </c>
      <c r="G407">
        <v>11</v>
      </c>
      <c r="H407">
        <v>62</v>
      </c>
      <c r="I407">
        <v>47</v>
      </c>
      <c r="J407">
        <v>15</v>
      </c>
      <c r="L407">
        <v>65</v>
      </c>
      <c r="M407" t="str">
        <f>IF(Table13[[#This Row],[Pos]]&lt;=4,"1-4",IF(Table13[[#This Row],[Pos]]&gt;=18,"18-20",""))</f>
        <v/>
      </c>
      <c r="N407" t="s">
        <v>89</v>
      </c>
    </row>
    <row r="408" spans="1:14" x14ac:dyDescent="0.3">
      <c r="A408" t="s">
        <v>110</v>
      </c>
      <c r="B408">
        <v>7</v>
      </c>
      <c r="C408" t="s">
        <v>29</v>
      </c>
      <c r="D408">
        <v>38</v>
      </c>
      <c r="E408">
        <v>18</v>
      </c>
      <c r="F408">
        <v>8</v>
      </c>
      <c r="G408">
        <v>12</v>
      </c>
      <c r="H408">
        <v>68</v>
      </c>
      <c r="I408">
        <v>45</v>
      </c>
      <c r="J408">
        <v>23</v>
      </c>
      <c r="L408">
        <v>62</v>
      </c>
      <c r="M408" t="str">
        <f>IF(Table13[[#This Row],[Pos]]&lt;=4,"1-4",IF(Table13[[#This Row],[Pos]]&gt;=18,"18-20",""))</f>
        <v/>
      </c>
      <c r="N408" t="s">
        <v>111</v>
      </c>
    </row>
    <row r="409" spans="1:14" x14ac:dyDescent="0.3">
      <c r="A409" t="s">
        <v>110</v>
      </c>
      <c r="B409">
        <v>8</v>
      </c>
      <c r="C409" t="s">
        <v>15</v>
      </c>
      <c r="D409">
        <v>38</v>
      </c>
      <c r="E409">
        <v>18</v>
      </c>
      <c r="F409">
        <v>7</v>
      </c>
      <c r="G409">
        <v>13</v>
      </c>
      <c r="H409">
        <v>55</v>
      </c>
      <c r="I409">
        <v>39</v>
      </c>
      <c r="J409">
        <v>16</v>
      </c>
      <c r="L409">
        <v>61</v>
      </c>
      <c r="M409" t="str">
        <f>IF(Table13[[#This Row],[Pos]]&lt;=4,"1-4",IF(Table13[[#This Row],[Pos]]&gt;=18,"18-20",""))</f>
        <v/>
      </c>
      <c r="N409" t="s">
        <v>23</v>
      </c>
    </row>
    <row r="410" spans="1:14" x14ac:dyDescent="0.3">
      <c r="A410" t="s">
        <v>110</v>
      </c>
      <c r="B410">
        <v>9</v>
      </c>
      <c r="C410" t="s">
        <v>18</v>
      </c>
      <c r="D410">
        <v>38</v>
      </c>
      <c r="E410">
        <v>18</v>
      </c>
      <c r="F410">
        <v>5</v>
      </c>
      <c r="G410">
        <v>15</v>
      </c>
      <c r="H410">
        <v>62</v>
      </c>
      <c r="I410">
        <v>54</v>
      </c>
      <c r="J410">
        <v>8</v>
      </c>
      <c r="L410">
        <v>59</v>
      </c>
      <c r="M410" t="str">
        <f>IF(Table13[[#This Row],[Pos]]&lt;=4,"1-4",IF(Table13[[#This Row],[Pos]]&gt;=18,"18-20",""))</f>
        <v/>
      </c>
      <c r="N410" t="s">
        <v>23</v>
      </c>
    </row>
    <row r="411" spans="1:14" x14ac:dyDescent="0.3">
      <c r="A411" t="s">
        <v>110</v>
      </c>
      <c r="B411">
        <v>10</v>
      </c>
      <c r="C411" t="s">
        <v>33</v>
      </c>
      <c r="D411">
        <v>38</v>
      </c>
      <c r="E411">
        <v>17</v>
      </c>
      <c r="F411">
        <v>8</v>
      </c>
      <c r="G411">
        <v>13</v>
      </c>
      <c r="H411">
        <v>47</v>
      </c>
      <c r="I411">
        <v>48</v>
      </c>
      <c r="J411">
        <v>-1</v>
      </c>
      <c r="L411">
        <v>59</v>
      </c>
      <c r="M411" t="str">
        <f>IF(Table13[[#This Row],[Pos]]&lt;=4,"1-4",IF(Table13[[#This Row],[Pos]]&gt;=18,"18-20",""))</f>
        <v/>
      </c>
      <c r="N411" t="s">
        <v>23</v>
      </c>
    </row>
    <row r="412" spans="1:14" x14ac:dyDescent="0.3">
      <c r="A412" t="s">
        <v>110</v>
      </c>
      <c r="B412">
        <v>11</v>
      </c>
      <c r="C412" t="s">
        <v>24</v>
      </c>
      <c r="D412">
        <v>38</v>
      </c>
      <c r="E412">
        <v>16</v>
      </c>
      <c r="F412">
        <v>7</v>
      </c>
      <c r="G412">
        <v>15</v>
      </c>
      <c r="H412">
        <v>55</v>
      </c>
      <c r="I412">
        <v>46</v>
      </c>
      <c r="J412">
        <v>9</v>
      </c>
      <c r="L412">
        <v>55</v>
      </c>
      <c r="M412" t="str">
        <f>IF(Table13[[#This Row],[Pos]]&lt;=4,"1-4",IF(Table13[[#This Row],[Pos]]&gt;=18,"18-20",""))</f>
        <v/>
      </c>
      <c r="N412" t="s">
        <v>23</v>
      </c>
    </row>
    <row r="413" spans="1:14" x14ac:dyDescent="0.3">
      <c r="A413" t="s">
        <v>110</v>
      </c>
      <c r="B413">
        <v>12</v>
      </c>
      <c r="C413" t="s">
        <v>28</v>
      </c>
      <c r="D413">
        <v>38</v>
      </c>
      <c r="E413">
        <v>12</v>
      </c>
      <c r="F413">
        <v>9</v>
      </c>
      <c r="G413">
        <v>17</v>
      </c>
      <c r="H413">
        <v>46</v>
      </c>
      <c r="I413">
        <v>62</v>
      </c>
      <c r="J413">
        <v>-16</v>
      </c>
      <c r="L413">
        <v>45</v>
      </c>
      <c r="M413" t="str">
        <f>IF(Table13[[#This Row],[Pos]]&lt;=4,"1-4",IF(Table13[[#This Row],[Pos]]&gt;=18,"18-20",""))</f>
        <v/>
      </c>
      <c r="N413" t="s">
        <v>23</v>
      </c>
    </row>
    <row r="414" spans="1:14" x14ac:dyDescent="0.3">
      <c r="A414" t="s">
        <v>110</v>
      </c>
      <c r="B414">
        <v>13</v>
      </c>
      <c r="C414" t="s">
        <v>58</v>
      </c>
      <c r="D414">
        <v>38</v>
      </c>
      <c r="E414">
        <v>12</v>
      </c>
      <c r="F414">
        <v>9</v>
      </c>
      <c r="G414">
        <v>17</v>
      </c>
      <c r="H414">
        <v>36</v>
      </c>
      <c r="I414">
        <v>52</v>
      </c>
      <c r="J414">
        <v>-16</v>
      </c>
      <c r="L414">
        <v>45</v>
      </c>
      <c r="M414" t="str">
        <f>IF(Table13[[#This Row],[Pos]]&lt;=4,"1-4",IF(Table13[[#This Row],[Pos]]&gt;=18,"18-20",""))</f>
        <v/>
      </c>
      <c r="N414" t="s">
        <v>23</v>
      </c>
    </row>
    <row r="415" spans="1:14" x14ac:dyDescent="0.3">
      <c r="A415" t="s">
        <v>110</v>
      </c>
      <c r="B415">
        <v>14</v>
      </c>
      <c r="C415" t="s">
        <v>61</v>
      </c>
      <c r="D415">
        <v>38</v>
      </c>
      <c r="E415">
        <v>12</v>
      </c>
      <c r="F415">
        <v>8</v>
      </c>
      <c r="G415">
        <v>18</v>
      </c>
      <c r="H415">
        <v>41</v>
      </c>
      <c r="I415">
        <v>66</v>
      </c>
      <c r="J415">
        <v>-25</v>
      </c>
      <c r="L415">
        <v>44</v>
      </c>
      <c r="M415" t="str">
        <f>IF(Table13[[#This Row],[Pos]]&lt;=4,"1-4",IF(Table13[[#This Row],[Pos]]&gt;=18,"18-20",""))</f>
        <v/>
      </c>
      <c r="N415" t="s">
        <v>23</v>
      </c>
    </row>
    <row r="416" spans="1:14" x14ac:dyDescent="0.3">
      <c r="A416" t="s">
        <v>110</v>
      </c>
      <c r="B416">
        <v>15</v>
      </c>
      <c r="C416" t="s">
        <v>27</v>
      </c>
      <c r="D416">
        <v>38</v>
      </c>
      <c r="E416">
        <v>12</v>
      </c>
      <c r="F416">
        <v>7</v>
      </c>
      <c r="G416">
        <v>19</v>
      </c>
      <c r="H416">
        <v>47</v>
      </c>
      <c r="I416">
        <v>68</v>
      </c>
      <c r="J416">
        <v>-21</v>
      </c>
      <c r="L416">
        <v>43</v>
      </c>
      <c r="M416" t="str">
        <f>IF(Table13[[#This Row],[Pos]]&lt;=4,"1-4",IF(Table13[[#This Row],[Pos]]&gt;=18,"18-20",""))</f>
        <v/>
      </c>
      <c r="N416" t="s">
        <v>23</v>
      </c>
    </row>
    <row r="417" spans="1:14" x14ac:dyDescent="0.3">
      <c r="A417" t="s">
        <v>110</v>
      </c>
      <c r="B417">
        <v>16</v>
      </c>
      <c r="C417" t="s">
        <v>105</v>
      </c>
      <c r="D417">
        <v>38</v>
      </c>
      <c r="E417">
        <v>9</v>
      </c>
      <c r="F417">
        <v>14</v>
      </c>
      <c r="G417">
        <v>15</v>
      </c>
      <c r="H417">
        <v>40</v>
      </c>
      <c r="I417">
        <v>46</v>
      </c>
      <c r="J417">
        <v>-6</v>
      </c>
      <c r="L417">
        <v>41</v>
      </c>
      <c r="M417" t="str">
        <f>IF(Table13[[#This Row],[Pos]]&lt;=4,"1-4",IF(Table13[[#This Row],[Pos]]&gt;=18,"18-20",""))</f>
        <v/>
      </c>
      <c r="N417" t="s">
        <v>23</v>
      </c>
    </row>
    <row r="418" spans="1:14" x14ac:dyDescent="0.3">
      <c r="A418" t="s">
        <v>110</v>
      </c>
      <c r="B418">
        <v>17</v>
      </c>
      <c r="C418" t="s">
        <v>81</v>
      </c>
      <c r="D418">
        <v>38</v>
      </c>
      <c r="E418">
        <v>10</v>
      </c>
      <c r="F418">
        <v>9</v>
      </c>
      <c r="G418">
        <v>19</v>
      </c>
      <c r="H418">
        <v>33</v>
      </c>
      <c r="I418">
        <v>55</v>
      </c>
      <c r="J418">
        <v>-22</v>
      </c>
      <c r="L418">
        <v>39</v>
      </c>
      <c r="M418" t="str">
        <f>IF(Table13[[#This Row],[Pos]]&lt;=4,"1-4",IF(Table13[[#This Row],[Pos]]&gt;=18,"18-20",""))</f>
        <v/>
      </c>
      <c r="N418" t="s">
        <v>23</v>
      </c>
    </row>
    <row r="419" spans="1:14" x14ac:dyDescent="0.3">
      <c r="A419" t="s">
        <v>110</v>
      </c>
      <c r="B419">
        <v>18</v>
      </c>
      <c r="C419" t="s">
        <v>44</v>
      </c>
      <c r="D419">
        <v>38</v>
      </c>
      <c r="E419">
        <v>5</v>
      </c>
      <c r="F419">
        <v>13</v>
      </c>
      <c r="G419">
        <v>20</v>
      </c>
      <c r="H419">
        <v>27</v>
      </c>
      <c r="I419">
        <v>53</v>
      </c>
      <c r="J419">
        <v>-26</v>
      </c>
      <c r="L419">
        <v>28</v>
      </c>
      <c r="M419" t="str">
        <f>IF(Table13[[#This Row],[Pos]]&lt;=4,"1-4",IF(Table13[[#This Row],[Pos]]&gt;=18,"18-20",""))</f>
        <v>18-20</v>
      </c>
      <c r="N419" t="s">
        <v>100</v>
      </c>
    </row>
    <row r="420" spans="1:14" x14ac:dyDescent="0.3">
      <c r="A420" t="s">
        <v>110</v>
      </c>
      <c r="B420">
        <v>19</v>
      </c>
      <c r="C420" t="s">
        <v>53</v>
      </c>
      <c r="D420">
        <v>38</v>
      </c>
      <c r="E420">
        <v>5</v>
      </c>
      <c r="F420">
        <v>11</v>
      </c>
      <c r="G420">
        <v>22</v>
      </c>
      <c r="H420">
        <v>35</v>
      </c>
      <c r="I420">
        <v>76</v>
      </c>
      <c r="J420">
        <v>-41</v>
      </c>
      <c r="L420">
        <v>26</v>
      </c>
      <c r="M420" t="str">
        <f>IF(Table13[[#This Row],[Pos]]&lt;=4,"1-4",IF(Table13[[#This Row],[Pos]]&gt;=18,"18-20",""))</f>
        <v>18-20</v>
      </c>
      <c r="N420" t="s">
        <v>100</v>
      </c>
    </row>
    <row r="421" spans="1:14" x14ac:dyDescent="0.3">
      <c r="A421" t="s">
        <v>110</v>
      </c>
      <c r="B421">
        <v>20</v>
      </c>
      <c r="C421" t="s">
        <v>69</v>
      </c>
      <c r="D421">
        <v>38</v>
      </c>
      <c r="E421">
        <v>7</v>
      </c>
      <c r="F421">
        <v>2</v>
      </c>
      <c r="G421">
        <v>29</v>
      </c>
      <c r="H421">
        <v>20</v>
      </c>
      <c r="I421">
        <v>63</v>
      </c>
      <c r="J421">
        <v>-43</v>
      </c>
      <c r="L421">
        <v>23</v>
      </c>
      <c r="M421" t="str">
        <f>IF(Table13[[#This Row],[Pos]]&lt;=4,"1-4",IF(Table13[[#This Row],[Pos]]&gt;=18,"18-20",""))</f>
        <v>18-20</v>
      </c>
      <c r="N421" t="s">
        <v>100</v>
      </c>
    </row>
    <row r="422" spans="1:14" x14ac:dyDescent="0.3">
      <c r="A422" t="s">
        <v>112</v>
      </c>
      <c r="B422">
        <v>1</v>
      </c>
      <c r="C422" t="s">
        <v>35</v>
      </c>
      <c r="D422">
        <v>38</v>
      </c>
      <c r="E422">
        <v>29</v>
      </c>
      <c r="F422">
        <v>6</v>
      </c>
      <c r="G422">
        <v>3</v>
      </c>
      <c r="H422">
        <v>99</v>
      </c>
      <c r="I422">
        <v>26</v>
      </c>
      <c r="J422">
        <v>73</v>
      </c>
      <c r="L422">
        <v>93</v>
      </c>
      <c r="M422" t="str">
        <f>IF(Table13[[#This Row],[Pos]]&lt;=4,"1-4",IF(Table13[[#This Row],[Pos]]&gt;=18,"18-20",""))</f>
        <v>1-4</v>
      </c>
      <c r="N422" t="s">
        <v>49</v>
      </c>
    </row>
    <row r="423" spans="1:14" x14ac:dyDescent="0.3">
      <c r="A423" t="s">
        <v>112</v>
      </c>
      <c r="B423">
        <v>2</v>
      </c>
      <c r="C423" t="s">
        <v>16</v>
      </c>
      <c r="D423">
        <v>38</v>
      </c>
      <c r="E423">
        <v>28</v>
      </c>
      <c r="F423">
        <v>8</v>
      </c>
      <c r="G423">
        <v>2</v>
      </c>
      <c r="H423">
        <v>94</v>
      </c>
      <c r="I423">
        <v>26</v>
      </c>
      <c r="J423">
        <v>68</v>
      </c>
      <c r="L423">
        <v>92</v>
      </c>
      <c r="M423" t="str">
        <f>IF(Table13[[#This Row],[Pos]]&lt;=4,"1-4",IF(Table13[[#This Row],[Pos]]&gt;=18,"18-20",""))</f>
        <v>1-4</v>
      </c>
      <c r="N423" t="s">
        <v>49</v>
      </c>
    </row>
    <row r="424" spans="1:14" x14ac:dyDescent="0.3">
      <c r="A424" t="s">
        <v>112</v>
      </c>
      <c r="B424">
        <v>3</v>
      </c>
      <c r="C424" t="s">
        <v>21</v>
      </c>
      <c r="D424">
        <v>38</v>
      </c>
      <c r="E424">
        <v>21</v>
      </c>
      <c r="F424">
        <v>11</v>
      </c>
      <c r="G424">
        <v>6</v>
      </c>
      <c r="H424">
        <v>76</v>
      </c>
      <c r="I424">
        <v>33</v>
      </c>
      <c r="J424">
        <v>43</v>
      </c>
      <c r="L424">
        <v>74</v>
      </c>
      <c r="M424" t="str">
        <f>IF(Table13[[#This Row],[Pos]]&lt;=4,"1-4",IF(Table13[[#This Row],[Pos]]&gt;=18,"18-20",""))</f>
        <v>1-4</v>
      </c>
      <c r="N424" t="s">
        <v>49</v>
      </c>
    </row>
    <row r="425" spans="1:14" x14ac:dyDescent="0.3">
      <c r="A425" t="s">
        <v>112</v>
      </c>
      <c r="B425">
        <v>4</v>
      </c>
      <c r="C425" t="s">
        <v>29</v>
      </c>
      <c r="D425">
        <v>38</v>
      </c>
      <c r="E425">
        <v>22</v>
      </c>
      <c r="F425">
        <v>5</v>
      </c>
      <c r="G425">
        <v>11</v>
      </c>
      <c r="H425">
        <v>69</v>
      </c>
      <c r="I425">
        <v>40</v>
      </c>
      <c r="J425">
        <v>29</v>
      </c>
      <c r="L425">
        <v>71</v>
      </c>
      <c r="M425" t="str">
        <f>IF(Table13[[#This Row],[Pos]]&lt;=4,"1-4",IF(Table13[[#This Row],[Pos]]&gt;=18,"18-20",""))</f>
        <v>1-4</v>
      </c>
      <c r="N425" t="s">
        <v>49</v>
      </c>
    </row>
    <row r="426" spans="1:14" x14ac:dyDescent="0.3">
      <c r="A426" t="s">
        <v>112</v>
      </c>
      <c r="B426">
        <v>5</v>
      </c>
      <c r="C426" t="s">
        <v>15</v>
      </c>
      <c r="D426">
        <v>38</v>
      </c>
      <c r="E426">
        <v>22</v>
      </c>
      <c r="F426">
        <v>3</v>
      </c>
      <c r="G426">
        <v>13</v>
      </c>
      <c r="H426">
        <v>61</v>
      </c>
      <c r="I426">
        <v>48</v>
      </c>
      <c r="J426">
        <v>13</v>
      </c>
      <c r="L426">
        <v>69</v>
      </c>
      <c r="M426" t="str">
        <f>IF(Table13[[#This Row],[Pos]]&lt;=4,"1-4",IF(Table13[[#This Row],[Pos]]&gt;=18,"18-20",""))</f>
        <v/>
      </c>
      <c r="N426" t="s">
        <v>89</v>
      </c>
    </row>
    <row r="427" spans="1:14" x14ac:dyDescent="0.3">
      <c r="A427" t="s">
        <v>112</v>
      </c>
      <c r="B427">
        <v>6</v>
      </c>
      <c r="C427" t="s">
        <v>13</v>
      </c>
      <c r="D427">
        <v>38</v>
      </c>
      <c r="E427">
        <v>16</v>
      </c>
      <c r="F427">
        <v>10</v>
      </c>
      <c r="G427">
        <v>12</v>
      </c>
      <c r="H427">
        <v>57</v>
      </c>
      <c r="I427">
        <v>57</v>
      </c>
      <c r="J427">
        <v>0</v>
      </c>
      <c r="L427">
        <v>58</v>
      </c>
      <c r="M427" t="str">
        <f>IF(Table13[[#This Row],[Pos]]&lt;=4,"1-4",IF(Table13[[#This Row],[Pos]]&gt;=18,"18-20",""))</f>
        <v/>
      </c>
      <c r="N427" t="s">
        <v>89</v>
      </c>
    </row>
    <row r="428" spans="1:14" x14ac:dyDescent="0.3">
      <c r="A428" t="s">
        <v>112</v>
      </c>
      <c r="B428">
        <v>7</v>
      </c>
      <c r="C428" t="s">
        <v>32</v>
      </c>
      <c r="D428">
        <v>38</v>
      </c>
      <c r="E428">
        <v>16</v>
      </c>
      <c r="F428">
        <v>8</v>
      </c>
      <c r="G428">
        <v>14</v>
      </c>
      <c r="H428">
        <v>60</v>
      </c>
      <c r="I428">
        <v>51</v>
      </c>
      <c r="J428">
        <v>9</v>
      </c>
      <c r="L428">
        <v>56</v>
      </c>
      <c r="M428" t="str">
        <f>IF(Table13[[#This Row],[Pos]]&lt;=4,"1-4",IF(Table13[[#This Row],[Pos]]&gt;=18,"18-20",""))</f>
        <v/>
      </c>
      <c r="N428" t="s">
        <v>113</v>
      </c>
    </row>
    <row r="429" spans="1:14" x14ac:dyDescent="0.3">
      <c r="A429" t="s">
        <v>112</v>
      </c>
      <c r="B429">
        <v>8</v>
      </c>
      <c r="C429" t="s">
        <v>30</v>
      </c>
      <c r="D429">
        <v>38</v>
      </c>
      <c r="E429">
        <v>14</v>
      </c>
      <c r="F429">
        <v>10</v>
      </c>
      <c r="G429">
        <v>14</v>
      </c>
      <c r="H429">
        <v>62</v>
      </c>
      <c r="I429">
        <v>59</v>
      </c>
      <c r="J429">
        <v>3</v>
      </c>
      <c r="L429">
        <v>52</v>
      </c>
      <c r="M429" t="str">
        <f>IF(Table13[[#This Row],[Pos]]&lt;=4,"1-4",IF(Table13[[#This Row],[Pos]]&gt;=18,"18-20",""))</f>
        <v/>
      </c>
      <c r="N429" t="s">
        <v>23</v>
      </c>
    </row>
    <row r="430" spans="1:14" x14ac:dyDescent="0.3">
      <c r="A430" t="s">
        <v>112</v>
      </c>
      <c r="B430">
        <v>9</v>
      </c>
      <c r="C430" t="s">
        <v>105</v>
      </c>
      <c r="D430">
        <v>38</v>
      </c>
      <c r="E430">
        <v>12</v>
      </c>
      <c r="F430">
        <v>15</v>
      </c>
      <c r="G430">
        <v>11</v>
      </c>
      <c r="H430">
        <v>42</v>
      </c>
      <c r="I430">
        <v>44</v>
      </c>
      <c r="J430">
        <v>-2</v>
      </c>
      <c r="L430">
        <v>51</v>
      </c>
      <c r="M430" t="str">
        <f>IF(Table13[[#This Row],[Pos]]&lt;=4,"1-4",IF(Table13[[#This Row],[Pos]]&gt;=18,"18-20",""))</f>
        <v/>
      </c>
      <c r="N430" t="s">
        <v>23</v>
      </c>
    </row>
    <row r="431" spans="1:14" x14ac:dyDescent="0.3">
      <c r="A431" t="s">
        <v>112</v>
      </c>
      <c r="B431">
        <v>10</v>
      </c>
      <c r="C431" t="s">
        <v>58</v>
      </c>
      <c r="D431">
        <v>38</v>
      </c>
      <c r="E431">
        <v>15</v>
      </c>
      <c r="F431">
        <v>6</v>
      </c>
      <c r="G431">
        <v>17</v>
      </c>
      <c r="H431">
        <v>38</v>
      </c>
      <c r="I431">
        <v>43</v>
      </c>
      <c r="J431">
        <v>-5</v>
      </c>
      <c r="L431">
        <v>51</v>
      </c>
      <c r="M431" t="str">
        <f>IF(Table13[[#This Row],[Pos]]&lt;=4,"1-4",IF(Table13[[#This Row],[Pos]]&gt;=18,"18-20",""))</f>
        <v/>
      </c>
      <c r="N431" t="s">
        <v>23</v>
      </c>
    </row>
    <row r="432" spans="1:14" x14ac:dyDescent="0.3">
      <c r="A432" t="s">
        <v>112</v>
      </c>
      <c r="B432">
        <v>11</v>
      </c>
      <c r="C432" t="s">
        <v>28</v>
      </c>
      <c r="D432">
        <v>38</v>
      </c>
      <c r="E432">
        <v>13</v>
      </c>
      <c r="F432">
        <v>10</v>
      </c>
      <c r="G432">
        <v>15</v>
      </c>
      <c r="H432">
        <v>44</v>
      </c>
      <c r="I432">
        <v>62</v>
      </c>
      <c r="J432">
        <v>-18</v>
      </c>
      <c r="L432">
        <v>49</v>
      </c>
      <c r="M432" t="str">
        <f>IF(Table13[[#This Row],[Pos]]&lt;=4,"1-4",IF(Table13[[#This Row],[Pos]]&gt;=18,"18-20",""))</f>
        <v/>
      </c>
      <c r="N432" t="s">
        <v>23</v>
      </c>
    </row>
    <row r="433" spans="1:14" x14ac:dyDescent="0.3">
      <c r="A433" t="s">
        <v>112</v>
      </c>
      <c r="B433">
        <v>12</v>
      </c>
      <c r="C433" t="s">
        <v>61</v>
      </c>
      <c r="D433">
        <v>38</v>
      </c>
      <c r="E433">
        <v>11</v>
      </c>
      <c r="F433">
        <v>15</v>
      </c>
      <c r="G433">
        <v>12</v>
      </c>
      <c r="H433">
        <v>50</v>
      </c>
      <c r="I433">
        <v>46</v>
      </c>
      <c r="J433">
        <v>4</v>
      </c>
      <c r="L433">
        <v>48</v>
      </c>
      <c r="M433" t="str">
        <f>IF(Table13[[#This Row],[Pos]]&lt;=4,"1-4",IF(Table13[[#This Row],[Pos]]&gt;=18,"18-20",""))</f>
        <v/>
      </c>
      <c r="N433" t="s">
        <v>23</v>
      </c>
    </row>
    <row r="434" spans="1:14" x14ac:dyDescent="0.3">
      <c r="A434" t="s">
        <v>112</v>
      </c>
      <c r="B434">
        <v>13</v>
      </c>
      <c r="C434" t="s">
        <v>114</v>
      </c>
      <c r="D434">
        <v>38</v>
      </c>
      <c r="E434">
        <v>13</v>
      </c>
      <c r="F434">
        <v>7</v>
      </c>
      <c r="G434">
        <v>18</v>
      </c>
      <c r="H434">
        <v>48</v>
      </c>
      <c r="I434">
        <v>56</v>
      </c>
      <c r="J434">
        <v>-8</v>
      </c>
      <c r="L434">
        <v>46</v>
      </c>
      <c r="M434" t="str">
        <f>IF(Table13[[#This Row],[Pos]]&lt;=4,"1-4",IF(Table13[[#This Row],[Pos]]&gt;=18,"18-20",""))</f>
        <v/>
      </c>
      <c r="N434" t="s">
        <v>23</v>
      </c>
    </row>
    <row r="435" spans="1:14" x14ac:dyDescent="0.3">
      <c r="A435" t="s">
        <v>112</v>
      </c>
      <c r="B435">
        <v>14</v>
      </c>
      <c r="C435" t="s">
        <v>24</v>
      </c>
      <c r="D435">
        <v>38</v>
      </c>
      <c r="E435">
        <v>13</v>
      </c>
      <c r="F435">
        <v>6</v>
      </c>
      <c r="G435">
        <v>19</v>
      </c>
      <c r="H435">
        <v>52</v>
      </c>
      <c r="I435">
        <v>54</v>
      </c>
      <c r="J435">
        <v>-2</v>
      </c>
      <c r="L435">
        <v>45</v>
      </c>
      <c r="M435" t="str">
        <f>IF(Table13[[#This Row],[Pos]]&lt;=4,"1-4",IF(Table13[[#This Row],[Pos]]&gt;=18,"18-20",""))</f>
        <v/>
      </c>
      <c r="N435" t="s">
        <v>23</v>
      </c>
    </row>
    <row r="436" spans="1:14" x14ac:dyDescent="0.3">
      <c r="A436" t="s">
        <v>112</v>
      </c>
      <c r="B436">
        <v>15</v>
      </c>
      <c r="C436" t="s">
        <v>27</v>
      </c>
      <c r="D436">
        <v>38</v>
      </c>
      <c r="E436">
        <v>9</v>
      </c>
      <c r="F436">
        <v>13</v>
      </c>
      <c r="G436">
        <v>16</v>
      </c>
      <c r="H436">
        <v>43</v>
      </c>
      <c r="I436">
        <v>67</v>
      </c>
      <c r="J436">
        <v>-24</v>
      </c>
      <c r="L436">
        <v>40</v>
      </c>
      <c r="M436" t="str">
        <f>IF(Table13[[#This Row],[Pos]]&lt;=4,"1-4",IF(Table13[[#This Row],[Pos]]&gt;=18,"18-20",""))</f>
        <v/>
      </c>
      <c r="N436" t="s">
        <v>23</v>
      </c>
    </row>
    <row r="437" spans="1:14" x14ac:dyDescent="0.3">
      <c r="A437" t="s">
        <v>112</v>
      </c>
      <c r="B437">
        <v>16</v>
      </c>
      <c r="C437" t="s">
        <v>33</v>
      </c>
      <c r="D437">
        <v>38</v>
      </c>
      <c r="E437">
        <v>11</v>
      </c>
      <c r="F437">
        <v>6</v>
      </c>
      <c r="G437">
        <v>21</v>
      </c>
      <c r="H437">
        <v>43</v>
      </c>
      <c r="I437">
        <v>66</v>
      </c>
      <c r="J437">
        <v>-23</v>
      </c>
      <c r="L437">
        <v>39</v>
      </c>
      <c r="M437" t="str">
        <f>IF(Table13[[#This Row],[Pos]]&lt;=4,"1-4",IF(Table13[[#This Row],[Pos]]&gt;=18,"18-20",""))</f>
        <v/>
      </c>
      <c r="N437" t="s">
        <v>23</v>
      </c>
    </row>
    <row r="438" spans="1:14" x14ac:dyDescent="0.3">
      <c r="A438" t="s">
        <v>112</v>
      </c>
      <c r="B438">
        <v>17</v>
      </c>
      <c r="C438" t="s">
        <v>18</v>
      </c>
      <c r="D438">
        <v>38</v>
      </c>
      <c r="E438">
        <v>9</v>
      </c>
      <c r="F438">
        <v>11</v>
      </c>
      <c r="G438">
        <v>18</v>
      </c>
      <c r="H438">
        <v>42</v>
      </c>
      <c r="I438">
        <v>79</v>
      </c>
      <c r="J438">
        <v>-37</v>
      </c>
      <c r="L438">
        <v>38</v>
      </c>
      <c r="M438" t="str">
        <f>IF(Table13[[#This Row],[Pos]]&lt;=4,"1-4",IF(Table13[[#This Row],[Pos]]&gt;=18,"18-20",""))</f>
        <v/>
      </c>
      <c r="N438" t="s">
        <v>23</v>
      </c>
    </row>
    <row r="439" spans="1:14" x14ac:dyDescent="0.3">
      <c r="A439" t="s">
        <v>112</v>
      </c>
      <c r="B439">
        <v>18</v>
      </c>
      <c r="C439" t="s">
        <v>81</v>
      </c>
      <c r="D439">
        <v>38</v>
      </c>
      <c r="E439">
        <v>7</v>
      </c>
      <c r="F439">
        <v>14</v>
      </c>
      <c r="G439">
        <v>17</v>
      </c>
      <c r="H439">
        <v>34</v>
      </c>
      <c r="I439">
        <v>53</v>
      </c>
      <c r="J439">
        <v>-19</v>
      </c>
      <c r="L439">
        <v>35</v>
      </c>
      <c r="M439" t="str">
        <f>IF(Table13[[#This Row],[Pos]]&lt;=4,"1-4",IF(Table13[[#This Row],[Pos]]&gt;=18,"18-20",""))</f>
        <v>18-20</v>
      </c>
      <c r="N439" t="s">
        <v>100</v>
      </c>
    </row>
    <row r="440" spans="1:14" x14ac:dyDescent="0.3">
      <c r="A440" t="s">
        <v>112</v>
      </c>
      <c r="B440">
        <v>19</v>
      </c>
      <c r="C440" t="s">
        <v>70</v>
      </c>
      <c r="D440">
        <v>38</v>
      </c>
      <c r="E440">
        <v>6</v>
      </c>
      <c r="F440">
        <v>5</v>
      </c>
      <c r="G440">
        <v>27</v>
      </c>
      <c r="H440">
        <v>34</v>
      </c>
      <c r="I440">
        <v>77</v>
      </c>
      <c r="J440">
        <v>-43</v>
      </c>
      <c r="L440">
        <v>23</v>
      </c>
      <c r="M440" t="str">
        <f>IF(Table13[[#This Row],[Pos]]&lt;=4,"1-4",IF(Table13[[#This Row],[Pos]]&gt;=18,"18-20",""))</f>
        <v>18-20</v>
      </c>
      <c r="N440" t="s">
        <v>100</v>
      </c>
    </row>
    <row r="441" spans="1:14" x14ac:dyDescent="0.3">
      <c r="A441" t="s">
        <v>112</v>
      </c>
      <c r="B441">
        <v>20</v>
      </c>
      <c r="C441" t="s">
        <v>62</v>
      </c>
      <c r="D441">
        <v>38</v>
      </c>
      <c r="E441">
        <v>5</v>
      </c>
      <c r="F441">
        <v>7</v>
      </c>
      <c r="G441">
        <v>26</v>
      </c>
      <c r="H441">
        <v>23</v>
      </c>
      <c r="I441">
        <v>84</v>
      </c>
      <c r="J441">
        <v>-61</v>
      </c>
      <c r="L441">
        <v>22</v>
      </c>
      <c r="M441" t="str">
        <f>IF(Table13[[#This Row],[Pos]]&lt;=4,"1-4",IF(Table13[[#This Row],[Pos]]&gt;=18,"18-20",""))</f>
        <v>18-20</v>
      </c>
      <c r="N441" t="s">
        <v>100</v>
      </c>
    </row>
    <row r="445" spans="1:14" x14ac:dyDescent="0.3">
      <c r="C445" t="s">
        <v>153</v>
      </c>
      <c r="D445" cm="1">
        <f t="array" ref="D445">COUNTA(K:K20*380)</f>
        <v>1</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9CD0F1-3B6B-4CEC-AB72-2FE4F243DB95}">
  <dimension ref="A1:M449"/>
  <sheetViews>
    <sheetView zoomScale="110" zoomScaleNormal="110" workbookViewId="0">
      <selection activeCell="L2" sqref="L2"/>
    </sheetView>
  </sheetViews>
  <sheetFormatPr defaultRowHeight="14.4" x14ac:dyDescent="0.3"/>
  <cols>
    <col min="3" max="3" width="33.21875" bestFit="1" customWidth="1"/>
    <col min="12" max="12" width="27.6640625" bestFit="1" customWidth="1"/>
    <col min="13" max="13" width="24.33203125" customWidth="1"/>
  </cols>
  <sheetData>
    <row r="1" spans="1:13" x14ac:dyDescent="0.3">
      <c r="A1" t="s">
        <v>0</v>
      </c>
      <c r="B1" t="s">
        <v>1</v>
      </c>
      <c r="C1" t="s">
        <v>2</v>
      </c>
      <c r="D1" t="s">
        <v>3</v>
      </c>
      <c r="E1" t="s">
        <v>4</v>
      </c>
      <c r="F1" t="s">
        <v>5</v>
      </c>
      <c r="G1" t="s">
        <v>6</v>
      </c>
      <c r="H1" t="s">
        <v>7</v>
      </c>
      <c r="I1" t="s">
        <v>8</v>
      </c>
      <c r="J1" t="s">
        <v>9</v>
      </c>
      <c r="K1" t="s">
        <v>10</v>
      </c>
      <c r="L1" t="s">
        <v>134</v>
      </c>
      <c r="M1" t="s">
        <v>11</v>
      </c>
    </row>
    <row r="2" spans="1:13" x14ac:dyDescent="0.3">
      <c r="A2" t="s">
        <v>12</v>
      </c>
      <c r="B2">
        <v>1</v>
      </c>
      <c r="C2" t="s">
        <v>13</v>
      </c>
      <c r="D2">
        <v>38</v>
      </c>
      <c r="E2">
        <v>24</v>
      </c>
      <c r="F2">
        <v>8</v>
      </c>
      <c r="G2">
        <v>6</v>
      </c>
      <c r="H2">
        <v>79</v>
      </c>
      <c r="I2">
        <v>31</v>
      </c>
      <c r="J2">
        <v>48</v>
      </c>
      <c r="K2">
        <v>80</v>
      </c>
      <c r="L2" t="str">
        <f>IF(Table1[[#This Row],[Pos]]&lt;=4,"1-4",IF(Table1[[#This Row],[Pos]]&gt;=18,"18-20",""))</f>
        <v>1-4</v>
      </c>
      <c r="M2" t="s">
        <v>14</v>
      </c>
    </row>
    <row r="3" spans="1:13" x14ac:dyDescent="0.3">
      <c r="A3" t="s">
        <v>12</v>
      </c>
      <c r="B3">
        <v>2</v>
      </c>
      <c r="C3" t="s">
        <v>15</v>
      </c>
      <c r="D3">
        <v>38</v>
      </c>
      <c r="E3">
        <v>20</v>
      </c>
      <c r="F3">
        <v>10</v>
      </c>
      <c r="G3">
        <v>8</v>
      </c>
      <c r="H3">
        <v>63</v>
      </c>
      <c r="I3">
        <v>38</v>
      </c>
      <c r="J3">
        <v>25</v>
      </c>
      <c r="K3">
        <v>70</v>
      </c>
      <c r="L3" t="str">
        <f>IF(Table1[[#This Row],[Pos]]&lt;=4,"1-4",IF(Table1[[#This Row],[Pos]]&gt;=18,"18-20",""))</f>
        <v>1-4</v>
      </c>
      <c r="M3" t="s">
        <v>14</v>
      </c>
    </row>
    <row r="4" spans="1:13" x14ac:dyDescent="0.3">
      <c r="A4" t="s">
        <v>12</v>
      </c>
      <c r="B4">
        <v>3</v>
      </c>
      <c r="C4" t="s">
        <v>16</v>
      </c>
      <c r="D4">
        <v>38</v>
      </c>
      <c r="E4">
        <v>20</v>
      </c>
      <c r="F4">
        <v>9</v>
      </c>
      <c r="G4">
        <v>9</v>
      </c>
      <c r="H4">
        <v>71</v>
      </c>
      <c r="I4">
        <v>39</v>
      </c>
      <c r="J4">
        <v>32</v>
      </c>
      <c r="K4">
        <v>69</v>
      </c>
      <c r="L4" t="str">
        <f>IF(Table1[[#This Row],[Pos]]&lt;=4,"1-4",IF(Table1[[#This Row],[Pos]]&gt;=18,"18-20",""))</f>
        <v>1-4</v>
      </c>
      <c r="M4" t="s">
        <v>17</v>
      </c>
    </row>
    <row r="5" spans="1:13" x14ac:dyDescent="0.3">
      <c r="A5" t="s">
        <v>12</v>
      </c>
      <c r="B5">
        <v>4</v>
      </c>
      <c r="C5" t="s">
        <v>18</v>
      </c>
      <c r="D5">
        <v>38</v>
      </c>
      <c r="E5">
        <v>20</v>
      </c>
      <c r="F5">
        <v>8</v>
      </c>
      <c r="G5">
        <v>10</v>
      </c>
      <c r="H5">
        <v>64</v>
      </c>
      <c r="I5">
        <v>43</v>
      </c>
      <c r="J5">
        <v>21</v>
      </c>
      <c r="K5">
        <v>68</v>
      </c>
      <c r="L5" t="str">
        <f>IF(Table1[[#This Row],[Pos]]&lt;=4,"1-4",IF(Table1[[#This Row],[Pos]]&gt;=18,"18-20",""))</f>
        <v>1-4</v>
      </c>
      <c r="M5" t="s">
        <v>19</v>
      </c>
    </row>
    <row r="6" spans="1:13" x14ac:dyDescent="0.3">
      <c r="A6" t="s">
        <v>12</v>
      </c>
      <c r="B6">
        <v>5</v>
      </c>
      <c r="C6" t="s">
        <v>20</v>
      </c>
      <c r="D6">
        <v>38</v>
      </c>
      <c r="E6">
        <v>20</v>
      </c>
      <c r="F6">
        <v>6</v>
      </c>
      <c r="G6">
        <v>12</v>
      </c>
      <c r="H6">
        <v>57</v>
      </c>
      <c r="I6">
        <v>42</v>
      </c>
      <c r="J6">
        <v>15</v>
      </c>
      <c r="K6">
        <v>66</v>
      </c>
      <c r="L6" t="str">
        <f>IF(Table1[[#This Row],[Pos]]&lt;=4,"1-4",IF(Table1[[#This Row],[Pos]]&gt;=18,"18-20",""))</f>
        <v/>
      </c>
      <c r="M6" t="s">
        <v>19</v>
      </c>
    </row>
    <row r="7" spans="1:13" x14ac:dyDescent="0.3">
      <c r="A7" t="s">
        <v>12</v>
      </c>
      <c r="B7">
        <v>6</v>
      </c>
      <c r="C7" t="s">
        <v>21</v>
      </c>
      <c r="D7">
        <v>38</v>
      </c>
      <c r="E7">
        <v>17</v>
      </c>
      <c r="F7">
        <v>10</v>
      </c>
      <c r="G7">
        <v>11</v>
      </c>
      <c r="H7">
        <v>68</v>
      </c>
      <c r="I7">
        <v>45</v>
      </c>
      <c r="J7">
        <v>23</v>
      </c>
      <c r="K7">
        <v>61</v>
      </c>
      <c r="L7" t="str">
        <f>IF(Table1[[#This Row],[Pos]]&lt;=4,"1-4",IF(Table1[[#This Row],[Pos]]&gt;=18,"18-20",""))</f>
        <v/>
      </c>
      <c r="M7" t="s">
        <v>19</v>
      </c>
    </row>
    <row r="8" spans="1:13" x14ac:dyDescent="0.3">
      <c r="A8" t="s">
        <v>12</v>
      </c>
      <c r="B8">
        <v>7</v>
      </c>
      <c r="C8" t="s">
        <v>22</v>
      </c>
      <c r="D8">
        <v>38</v>
      </c>
      <c r="E8">
        <v>15</v>
      </c>
      <c r="F8">
        <v>12</v>
      </c>
      <c r="G8">
        <v>11</v>
      </c>
      <c r="H8">
        <v>46</v>
      </c>
      <c r="I8">
        <v>41</v>
      </c>
      <c r="J8">
        <v>5</v>
      </c>
      <c r="K8">
        <v>57</v>
      </c>
      <c r="L8" t="str">
        <f>IF(Table1[[#This Row],[Pos]]&lt;=4,"1-4",IF(Table1[[#This Row],[Pos]]&gt;=18,"18-20",""))</f>
        <v/>
      </c>
      <c r="M8" t="s">
        <v>23</v>
      </c>
    </row>
    <row r="9" spans="1:13" x14ac:dyDescent="0.3">
      <c r="A9" t="s">
        <v>12</v>
      </c>
      <c r="B9">
        <v>8</v>
      </c>
      <c r="C9" t="s">
        <v>24</v>
      </c>
      <c r="D9">
        <v>38</v>
      </c>
      <c r="E9">
        <v>13</v>
      </c>
      <c r="F9">
        <v>15</v>
      </c>
      <c r="G9">
        <v>10</v>
      </c>
      <c r="H9">
        <v>46</v>
      </c>
      <c r="I9">
        <v>43</v>
      </c>
      <c r="J9">
        <v>3</v>
      </c>
      <c r="K9">
        <v>54</v>
      </c>
      <c r="L9" t="str">
        <f>IF(Table1[[#This Row],[Pos]]&lt;=4,"1-4",IF(Table1[[#This Row],[Pos]]&gt;=18,"18-20",""))</f>
        <v/>
      </c>
      <c r="M9" t="s">
        <v>25</v>
      </c>
    </row>
    <row r="10" spans="1:13" x14ac:dyDescent="0.3">
      <c r="A10" t="s">
        <v>12</v>
      </c>
      <c r="B10">
        <v>9</v>
      </c>
      <c r="C10" t="s">
        <v>26</v>
      </c>
      <c r="D10">
        <v>38</v>
      </c>
      <c r="E10">
        <v>14</v>
      </c>
      <c r="F10">
        <v>10</v>
      </c>
      <c r="G10">
        <v>14</v>
      </c>
      <c r="H10">
        <v>50</v>
      </c>
      <c r="I10">
        <v>57</v>
      </c>
      <c r="J10">
        <v>-7</v>
      </c>
      <c r="K10">
        <v>52</v>
      </c>
      <c r="L10" t="str">
        <f>IF(Table1[[#This Row],[Pos]]&lt;=4,"1-4",IF(Table1[[#This Row],[Pos]]&gt;=18,"18-20",""))</f>
        <v/>
      </c>
      <c r="M10" t="s">
        <v>23</v>
      </c>
    </row>
    <row r="11" spans="1:13" x14ac:dyDescent="0.3">
      <c r="A11" t="s">
        <v>12</v>
      </c>
      <c r="B11">
        <v>10</v>
      </c>
      <c r="C11" t="s">
        <v>27</v>
      </c>
      <c r="D11">
        <v>38</v>
      </c>
      <c r="E11">
        <v>14</v>
      </c>
      <c r="F11">
        <v>10</v>
      </c>
      <c r="G11">
        <v>14</v>
      </c>
      <c r="H11">
        <v>40</v>
      </c>
      <c r="I11">
        <v>48</v>
      </c>
      <c r="J11">
        <v>-8</v>
      </c>
      <c r="K11">
        <v>52</v>
      </c>
      <c r="L11" t="str">
        <f>IF(Table1[[#This Row],[Pos]]&lt;=4,"1-4",IF(Table1[[#This Row],[Pos]]&gt;=18,"18-20",""))</f>
        <v/>
      </c>
      <c r="M11" t="s">
        <v>23</v>
      </c>
    </row>
    <row r="12" spans="1:13" x14ac:dyDescent="0.3">
      <c r="A12" t="s">
        <v>12</v>
      </c>
      <c r="B12">
        <v>11</v>
      </c>
      <c r="C12" t="s">
        <v>28</v>
      </c>
      <c r="D12">
        <v>38</v>
      </c>
      <c r="E12">
        <v>14</v>
      </c>
      <c r="F12">
        <v>9</v>
      </c>
      <c r="G12">
        <v>15</v>
      </c>
      <c r="H12">
        <v>44</v>
      </c>
      <c r="I12">
        <v>50</v>
      </c>
      <c r="J12">
        <v>-6</v>
      </c>
      <c r="K12">
        <v>51</v>
      </c>
      <c r="L12" t="str">
        <f>IF(Table1[[#This Row],[Pos]]&lt;=4,"1-4",IF(Table1[[#This Row],[Pos]]&gt;=18,"18-20",""))</f>
        <v/>
      </c>
      <c r="M12" t="s">
        <v>25</v>
      </c>
    </row>
    <row r="13" spans="1:13" x14ac:dyDescent="0.3">
      <c r="A13" t="s">
        <v>12</v>
      </c>
      <c r="B13">
        <v>12</v>
      </c>
      <c r="C13" t="s">
        <v>29</v>
      </c>
      <c r="D13">
        <v>38</v>
      </c>
      <c r="E13">
        <v>13</v>
      </c>
      <c r="F13">
        <v>10</v>
      </c>
      <c r="G13">
        <v>15</v>
      </c>
      <c r="H13">
        <v>47</v>
      </c>
      <c r="I13">
        <v>54</v>
      </c>
      <c r="J13">
        <v>-7</v>
      </c>
      <c r="K13">
        <v>49</v>
      </c>
      <c r="L13" t="str">
        <f>IF(Table1[[#This Row],[Pos]]&lt;=4,"1-4",IF(Table1[[#This Row],[Pos]]&gt;=18,"18-20",""))</f>
        <v/>
      </c>
      <c r="M13" t="s">
        <v>23</v>
      </c>
    </row>
    <row r="14" spans="1:13" x14ac:dyDescent="0.3">
      <c r="A14" t="s">
        <v>12</v>
      </c>
      <c r="B14">
        <v>13</v>
      </c>
      <c r="C14" t="s">
        <v>30</v>
      </c>
      <c r="D14">
        <v>38</v>
      </c>
      <c r="E14">
        <v>14</v>
      </c>
      <c r="F14">
        <v>6</v>
      </c>
      <c r="G14">
        <v>18</v>
      </c>
      <c r="H14">
        <v>39</v>
      </c>
      <c r="I14">
        <v>51</v>
      </c>
      <c r="J14">
        <v>-12</v>
      </c>
      <c r="K14">
        <v>48</v>
      </c>
      <c r="L14" t="str">
        <f>IF(Table1[[#This Row],[Pos]]&lt;=4,"1-4",IF(Table1[[#This Row],[Pos]]&gt;=18,"18-20",""))</f>
        <v/>
      </c>
      <c r="M14" t="s">
        <v>23</v>
      </c>
    </row>
    <row r="15" spans="1:13" x14ac:dyDescent="0.3">
      <c r="A15" t="s">
        <v>12</v>
      </c>
      <c r="B15">
        <v>14</v>
      </c>
      <c r="C15" t="s">
        <v>31</v>
      </c>
      <c r="D15">
        <v>38</v>
      </c>
      <c r="E15">
        <v>9</v>
      </c>
      <c r="F15">
        <v>15</v>
      </c>
      <c r="G15">
        <v>14</v>
      </c>
      <c r="H15">
        <v>44</v>
      </c>
      <c r="I15">
        <v>44</v>
      </c>
      <c r="J15">
        <v>0</v>
      </c>
      <c r="K15">
        <v>42</v>
      </c>
      <c r="L15" t="str">
        <f>IF(Table1[[#This Row],[Pos]]&lt;=4,"1-4",IF(Table1[[#This Row],[Pos]]&gt;=18,"18-20",""))</f>
        <v/>
      </c>
      <c r="M15" t="s">
        <v>23</v>
      </c>
    </row>
    <row r="16" spans="1:13" x14ac:dyDescent="0.3">
      <c r="A16" t="s">
        <v>12</v>
      </c>
      <c r="B16">
        <v>15</v>
      </c>
      <c r="C16" t="s">
        <v>32</v>
      </c>
      <c r="D16">
        <v>38</v>
      </c>
      <c r="E16">
        <v>10</v>
      </c>
      <c r="F16">
        <v>12</v>
      </c>
      <c r="G16">
        <v>16</v>
      </c>
      <c r="H16">
        <v>45</v>
      </c>
      <c r="I16">
        <v>50</v>
      </c>
      <c r="J16">
        <v>-5</v>
      </c>
      <c r="K16">
        <v>42</v>
      </c>
      <c r="L16" t="str">
        <f>IF(Table1[[#This Row],[Pos]]&lt;=4,"1-4",IF(Table1[[#This Row],[Pos]]&gt;=18,"18-20",""))</f>
        <v/>
      </c>
      <c r="M16" t="s">
        <v>23</v>
      </c>
    </row>
    <row r="17" spans="1:13" x14ac:dyDescent="0.3">
      <c r="A17" t="s">
        <v>12</v>
      </c>
      <c r="B17">
        <v>16</v>
      </c>
      <c r="C17" t="s">
        <v>33</v>
      </c>
      <c r="D17">
        <v>38</v>
      </c>
      <c r="E17">
        <v>11</v>
      </c>
      <c r="F17">
        <v>9</v>
      </c>
      <c r="G17">
        <v>18</v>
      </c>
      <c r="H17">
        <v>45</v>
      </c>
      <c r="I17">
        <v>59</v>
      </c>
      <c r="J17">
        <v>-14</v>
      </c>
      <c r="K17">
        <v>42</v>
      </c>
      <c r="L17" t="str">
        <f>IF(Table1[[#This Row],[Pos]]&lt;=4,"1-4",IF(Table1[[#This Row],[Pos]]&gt;=18,"18-20",""))</f>
        <v/>
      </c>
      <c r="M17" t="s">
        <v>23</v>
      </c>
    </row>
    <row r="18" spans="1:13" x14ac:dyDescent="0.3">
      <c r="A18" t="s">
        <v>12</v>
      </c>
      <c r="B18">
        <v>17</v>
      </c>
      <c r="C18" t="s">
        <v>34</v>
      </c>
      <c r="D18">
        <v>38</v>
      </c>
      <c r="E18">
        <v>10</v>
      </c>
      <c r="F18">
        <v>12</v>
      </c>
      <c r="G18">
        <v>16</v>
      </c>
      <c r="H18">
        <v>37</v>
      </c>
      <c r="I18">
        <v>59</v>
      </c>
      <c r="J18">
        <v>-22</v>
      </c>
      <c r="K18">
        <v>42</v>
      </c>
      <c r="L18" t="str">
        <f>IF(Table1[[#This Row],[Pos]]&lt;=4,"1-4",IF(Table1[[#This Row],[Pos]]&gt;=18,"18-20",""))</f>
        <v/>
      </c>
      <c r="M18" t="s">
        <v>23</v>
      </c>
    </row>
    <row r="19" spans="1:13" x14ac:dyDescent="0.3">
      <c r="A19" t="s">
        <v>12</v>
      </c>
      <c r="B19">
        <v>18</v>
      </c>
      <c r="C19" t="s">
        <v>35</v>
      </c>
      <c r="D19">
        <v>38</v>
      </c>
      <c r="E19">
        <v>8</v>
      </c>
      <c r="F19">
        <v>10</v>
      </c>
      <c r="G19">
        <v>20</v>
      </c>
      <c r="H19">
        <v>41</v>
      </c>
      <c r="I19">
        <v>65</v>
      </c>
      <c r="J19">
        <v>-24</v>
      </c>
      <c r="K19">
        <v>34</v>
      </c>
      <c r="L19" t="str">
        <f>IF(Table1[[#This Row],[Pos]]&lt;=4,"1-4",IF(Table1[[#This Row],[Pos]]&gt;=18,"18-20",""))</f>
        <v>18-20</v>
      </c>
      <c r="M19" t="s">
        <v>36</v>
      </c>
    </row>
    <row r="20" spans="1:13" x14ac:dyDescent="0.3">
      <c r="A20" t="s">
        <v>12</v>
      </c>
      <c r="B20">
        <v>19</v>
      </c>
      <c r="C20" t="s">
        <v>37</v>
      </c>
      <c r="D20">
        <v>38</v>
      </c>
      <c r="E20">
        <v>8</v>
      </c>
      <c r="F20">
        <v>10</v>
      </c>
      <c r="G20">
        <v>20</v>
      </c>
      <c r="H20">
        <v>36</v>
      </c>
      <c r="I20">
        <v>63</v>
      </c>
      <c r="J20">
        <v>-27</v>
      </c>
      <c r="K20">
        <v>34</v>
      </c>
      <c r="L20" t="str">
        <f>IF(Table1[[#This Row],[Pos]]&lt;=4,"1-4",IF(Table1[[#This Row],[Pos]]&gt;=18,"18-20",""))</f>
        <v>18-20</v>
      </c>
      <c r="M20" t="s">
        <v>36</v>
      </c>
    </row>
    <row r="21" spans="1:13" x14ac:dyDescent="0.3">
      <c r="A21" t="s">
        <v>12</v>
      </c>
      <c r="B21">
        <v>20</v>
      </c>
      <c r="C21" t="s">
        <v>38</v>
      </c>
      <c r="D21">
        <v>38</v>
      </c>
      <c r="E21">
        <v>5</v>
      </c>
      <c r="F21">
        <v>11</v>
      </c>
      <c r="G21">
        <v>22</v>
      </c>
      <c r="H21">
        <v>30</v>
      </c>
      <c r="I21">
        <v>70</v>
      </c>
      <c r="J21">
        <v>-40</v>
      </c>
      <c r="K21">
        <v>26</v>
      </c>
      <c r="L21" t="str">
        <f>IF(Table1[[#This Row],[Pos]]&lt;=4,"1-4",IF(Table1[[#This Row],[Pos]]&gt;=18,"18-20",""))</f>
        <v>18-20</v>
      </c>
      <c r="M21" t="s">
        <v>36</v>
      </c>
    </row>
    <row r="22" spans="1:13" x14ac:dyDescent="0.3">
      <c r="A22" t="s">
        <v>39</v>
      </c>
      <c r="B22">
        <v>1</v>
      </c>
      <c r="C22" t="s">
        <v>15</v>
      </c>
      <c r="D22">
        <v>38</v>
      </c>
      <c r="E22">
        <v>26</v>
      </c>
      <c r="F22">
        <v>9</v>
      </c>
      <c r="G22">
        <v>3</v>
      </c>
      <c r="H22">
        <v>79</v>
      </c>
      <c r="I22">
        <v>36</v>
      </c>
      <c r="J22">
        <v>43</v>
      </c>
      <c r="K22">
        <v>87</v>
      </c>
      <c r="L22" t="str">
        <f>IF(Table1[[#This Row],[Pos]]&lt;=4,"1-4",IF(Table1[[#This Row],[Pos]]&gt;=18,"18-20",""))</f>
        <v>1-4</v>
      </c>
      <c r="M22" t="s">
        <v>14</v>
      </c>
    </row>
    <row r="23" spans="1:13" x14ac:dyDescent="0.3">
      <c r="A23" t="s">
        <v>39</v>
      </c>
      <c r="B23">
        <v>2</v>
      </c>
      <c r="C23" t="s">
        <v>16</v>
      </c>
      <c r="D23">
        <v>38</v>
      </c>
      <c r="E23">
        <v>24</v>
      </c>
      <c r="F23">
        <v>8</v>
      </c>
      <c r="G23">
        <v>6</v>
      </c>
      <c r="H23">
        <v>67</v>
      </c>
      <c r="I23">
        <v>30</v>
      </c>
      <c r="J23">
        <v>37</v>
      </c>
      <c r="K23">
        <v>80</v>
      </c>
      <c r="L23" t="str">
        <f>IF(Table1[[#This Row],[Pos]]&lt;=4,"1-4",IF(Table1[[#This Row],[Pos]]&gt;=18,"18-20",""))</f>
        <v>1-4</v>
      </c>
      <c r="M23" t="s">
        <v>14</v>
      </c>
    </row>
    <row r="24" spans="1:13" x14ac:dyDescent="0.3">
      <c r="A24" t="s">
        <v>39</v>
      </c>
      <c r="B24">
        <v>3</v>
      </c>
      <c r="C24" t="s">
        <v>13</v>
      </c>
      <c r="D24">
        <v>38</v>
      </c>
      <c r="E24">
        <v>24</v>
      </c>
      <c r="F24">
        <v>5</v>
      </c>
      <c r="G24">
        <v>9</v>
      </c>
      <c r="H24">
        <v>87</v>
      </c>
      <c r="I24">
        <v>45</v>
      </c>
      <c r="J24">
        <v>42</v>
      </c>
      <c r="K24">
        <v>77</v>
      </c>
      <c r="L24" t="str">
        <f>IF(Table1[[#This Row],[Pos]]&lt;=4,"1-4",IF(Table1[[#This Row],[Pos]]&gt;=18,"18-20",""))</f>
        <v>1-4</v>
      </c>
      <c r="M24" t="s">
        <v>40</v>
      </c>
    </row>
    <row r="25" spans="1:13" x14ac:dyDescent="0.3">
      <c r="A25" t="s">
        <v>39</v>
      </c>
      <c r="B25">
        <v>4</v>
      </c>
      <c r="C25" t="s">
        <v>28</v>
      </c>
      <c r="D25">
        <v>38</v>
      </c>
      <c r="E25">
        <v>21</v>
      </c>
      <c r="F25">
        <v>8</v>
      </c>
      <c r="G25">
        <v>9</v>
      </c>
      <c r="H25">
        <v>74</v>
      </c>
      <c r="I25">
        <v>52</v>
      </c>
      <c r="J25">
        <v>22</v>
      </c>
      <c r="K25">
        <v>71</v>
      </c>
      <c r="L25" t="str">
        <f>IF(Table1[[#This Row],[Pos]]&lt;=4,"1-4",IF(Table1[[#This Row],[Pos]]&gt;=18,"18-20",""))</f>
        <v>1-4</v>
      </c>
      <c r="M25" t="s">
        <v>40</v>
      </c>
    </row>
    <row r="26" spans="1:13" x14ac:dyDescent="0.3">
      <c r="A26" t="s">
        <v>39</v>
      </c>
      <c r="B26">
        <v>5</v>
      </c>
      <c r="C26" t="s">
        <v>18</v>
      </c>
      <c r="D26">
        <v>38</v>
      </c>
      <c r="E26">
        <v>18</v>
      </c>
      <c r="F26">
        <v>12</v>
      </c>
      <c r="G26">
        <v>8</v>
      </c>
      <c r="H26">
        <v>53</v>
      </c>
      <c r="I26">
        <v>37</v>
      </c>
      <c r="J26">
        <v>16</v>
      </c>
      <c r="K26">
        <v>66</v>
      </c>
      <c r="L26" t="str">
        <f>IF(Table1[[#This Row],[Pos]]&lt;=4,"1-4",IF(Table1[[#This Row],[Pos]]&gt;=18,"18-20",""))</f>
        <v/>
      </c>
      <c r="M26" t="s">
        <v>41</v>
      </c>
    </row>
    <row r="27" spans="1:13" x14ac:dyDescent="0.3">
      <c r="A27" t="s">
        <v>39</v>
      </c>
      <c r="B27">
        <v>6</v>
      </c>
      <c r="C27" t="s">
        <v>21</v>
      </c>
      <c r="D27">
        <v>38</v>
      </c>
      <c r="E27">
        <v>17</v>
      </c>
      <c r="F27">
        <v>13</v>
      </c>
      <c r="G27">
        <v>8</v>
      </c>
      <c r="H27">
        <v>66</v>
      </c>
      <c r="I27">
        <v>38</v>
      </c>
      <c r="J27">
        <v>28</v>
      </c>
      <c r="K27">
        <v>64</v>
      </c>
      <c r="L27" t="str">
        <f>IF(Table1[[#This Row],[Pos]]&lt;=4,"1-4",IF(Table1[[#This Row],[Pos]]&gt;=18,"18-20",""))</f>
        <v/>
      </c>
      <c r="M27" t="s">
        <v>41</v>
      </c>
    </row>
    <row r="28" spans="1:13" x14ac:dyDescent="0.3">
      <c r="A28" t="s">
        <v>39</v>
      </c>
      <c r="B28">
        <v>7</v>
      </c>
      <c r="C28" t="s">
        <v>32</v>
      </c>
      <c r="D28">
        <v>38</v>
      </c>
      <c r="E28">
        <v>15</v>
      </c>
      <c r="F28">
        <v>8</v>
      </c>
      <c r="G28">
        <v>15</v>
      </c>
      <c r="H28">
        <v>48</v>
      </c>
      <c r="I28">
        <v>57</v>
      </c>
      <c r="J28">
        <v>-9</v>
      </c>
      <c r="K28">
        <v>53</v>
      </c>
      <c r="L28" t="str">
        <f>IF(Table1[[#This Row],[Pos]]&lt;=4,"1-4",IF(Table1[[#This Row],[Pos]]&gt;=18,"18-20",""))</f>
        <v/>
      </c>
      <c r="M28" t="s">
        <v>23</v>
      </c>
    </row>
    <row r="29" spans="1:13" x14ac:dyDescent="0.3">
      <c r="A29" t="s">
        <v>39</v>
      </c>
      <c r="B29">
        <v>8</v>
      </c>
      <c r="C29" t="s">
        <v>24</v>
      </c>
      <c r="D29">
        <v>38</v>
      </c>
      <c r="E29">
        <v>12</v>
      </c>
      <c r="F29">
        <v>14</v>
      </c>
      <c r="G29">
        <v>12</v>
      </c>
      <c r="H29">
        <v>46</v>
      </c>
      <c r="I29">
        <v>47</v>
      </c>
      <c r="J29">
        <v>-1</v>
      </c>
      <c r="K29">
        <v>50</v>
      </c>
      <c r="L29" t="str">
        <f>IF(Table1[[#This Row],[Pos]]&lt;=4,"1-4",IF(Table1[[#This Row],[Pos]]&gt;=18,"18-20",""))</f>
        <v/>
      </c>
      <c r="M29" t="s">
        <v>25</v>
      </c>
    </row>
    <row r="30" spans="1:13" x14ac:dyDescent="0.3">
      <c r="A30" t="s">
        <v>39</v>
      </c>
      <c r="B30">
        <v>9</v>
      </c>
      <c r="C30" t="s">
        <v>29</v>
      </c>
      <c r="D30">
        <v>38</v>
      </c>
      <c r="E30">
        <v>14</v>
      </c>
      <c r="F30">
        <v>8</v>
      </c>
      <c r="G30">
        <v>16</v>
      </c>
      <c r="H30">
        <v>49</v>
      </c>
      <c r="I30">
        <v>53</v>
      </c>
      <c r="J30">
        <v>-4</v>
      </c>
      <c r="K30">
        <v>50</v>
      </c>
      <c r="L30" t="str">
        <f>IF(Table1[[#This Row],[Pos]]&lt;=4,"1-4",IF(Table1[[#This Row],[Pos]]&gt;=18,"18-20",""))</f>
        <v/>
      </c>
      <c r="M30" t="s">
        <v>23</v>
      </c>
    </row>
    <row r="31" spans="1:13" x14ac:dyDescent="0.3">
      <c r="A31" t="s">
        <v>39</v>
      </c>
      <c r="B31">
        <v>10</v>
      </c>
      <c r="C31" t="s">
        <v>42</v>
      </c>
      <c r="D31">
        <v>38</v>
      </c>
      <c r="E31">
        <v>12</v>
      </c>
      <c r="F31">
        <v>10</v>
      </c>
      <c r="G31">
        <v>16</v>
      </c>
      <c r="H31">
        <v>55</v>
      </c>
      <c r="I31">
        <v>51</v>
      </c>
      <c r="J31">
        <v>4</v>
      </c>
      <c r="K31">
        <v>46</v>
      </c>
      <c r="L31" t="str">
        <f>IF(Table1[[#This Row],[Pos]]&lt;=4,"1-4",IF(Table1[[#This Row],[Pos]]&gt;=18,"18-20",""))</f>
        <v/>
      </c>
      <c r="M31" t="s">
        <v>43</v>
      </c>
    </row>
    <row r="32" spans="1:13" x14ac:dyDescent="0.3">
      <c r="A32" t="s">
        <v>39</v>
      </c>
      <c r="B32">
        <v>11</v>
      </c>
      <c r="C32" t="s">
        <v>27</v>
      </c>
      <c r="D32">
        <v>38</v>
      </c>
      <c r="E32">
        <v>12</v>
      </c>
      <c r="F32">
        <v>9</v>
      </c>
      <c r="G32">
        <v>17</v>
      </c>
      <c r="H32">
        <v>46</v>
      </c>
      <c r="I32">
        <v>54</v>
      </c>
      <c r="J32">
        <v>-8</v>
      </c>
      <c r="K32">
        <v>45</v>
      </c>
      <c r="L32" t="str">
        <f>IF(Table1[[#This Row],[Pos]]&lt;=4,"1-4",IF(Table1[[#This Row],[Pos]]&gt;=18,"18-20",""))</f>
        <v/>
      </c>
      <c r="M32" t="s">
        <v>23</v>
      </c>
    </row>
    <row r="33" spans="1:13" x14ac:dyDescent="0.3">
      <c r="A33" t="s">
        <v>39</v>
      </c>
      <c r="B33">
        <v>12</v>
      </c>
      <c r="C33" t="s">
        <v>31</v>
      </c>
      <c r="D33">
        <v>38</v>
      </c>
      <c r="E33">
        <v>12</v>
      </c>
      <c r="F33">
        <v>9</v>
      </c>
      <c r="G33">
        <v>17</v>
      </c>
      <c r="H33">
        <v>35</v>
      </c>
      <c r="I33">
        <v>47</v>
      </c>
      <c r="J33">
        <v>-12</v>
      </c>
      <c r="K33">
        <v>45</v>
      </c>
      <c r="L33" t="str">
        <f>IF(Table1[[#This Row],[Pos]]&lt;=4,"1-4",IF(Table1[[#This Row],[Pos]]&gt;=18,"18-20",""))</f>
        <v/>
      </c>
      <c r="M33" t="s">
        <v>23</v>
      </c>
    </row>
    <row r="34" spans="1:13" x14ac:dyDescent="0.3">
      <c r="A34" t="s">
        <v>39</v>
      </c>
      <c r="B34">
        <v>13</v>
      </c>
      <c r="C34" t="s">
        <v>44</v>
      </c>
      <c r="D34">
        <v>38</v>
      </c>
      <c r="E34">
        <v>10</v>
      </c>
      <c r="F34">
        <v>14</v>
      </c>
      <c r="G34">
        <v>14</v>
      </c>
      <c r="H34">
        <v>36</v>
      </c>
      <c r="I34">
        <v>44</v>
      </c>
      <c r="J34">
        <v>-8</v>
      </c>
      <c r="K34">
        <v>44</v>
      </c>
      <c r="L34" t="str">
        <f>IF(Table1[[#This Row],[Pos]]&lt;=4,"1-4",IF(Table1[[#This Row],[Pos]]&gt;=18,"18-20",""))</f>
        <v/>
      </c>
      <c r="M34" t="s">
        <v>45</v>
      </c>
    </row>
    <row r="35" spans="1:13" x14ac:dyDescent="0.3">
      <c r="A35" t="s">
        <v>39</v>
      </c>
      <c r="B35">
        <v>14</v>
      </c>
      <c r="C35" t="s">
        <v>26</v>
      </c>
      <c r="D35">
        <v>38</v>
      </c>
      <c r="E35">
        <v>10</v>
      </c>
      <c r="F35">
        <v>14</v>
      </c>
      <c r="G35">
        <v>14</v>
      </c>
      <c r="H35">
        <v>38</v>
      </c>
      <c r="I35">
        <v>49</v>
      </c>
      <c r="J35">
        <v>-11</v>
      </c>
      <c r="K35">
        <v>44</v>
      </c>
      <c r="L35" t="str">
        <f>IF(Table1[[#This Row],[Pos]]&lt;=4,"1-4",IF(Table1[[#This Row],[Pos]]&gt;=18,"18-20",""))</f>
        <v/>
      </c>
      <c r="M35" t="s">
        <v>23</v>
      </c>
    </row>
    <row r="36" spans="1:13" x14ac:dyDescent="0.3">
      <c r="A36" t="s">
        <v>39</v>
      </c>
      <c r="B36">
        <v>15</v>
      </c>
      <c r="C36" t="s">
        <v>33</v>
      </c>
      <c r="D36">
        <v>38</v>
      </c>
      <c r="E36">
        <v>11</v>
      </c>
      <c r="F36">
        <v>10</v>
      </c>
      <c r="G36">
        <v>17</v>
      </c>
      <c r="H36">
        <v>45</v>
      </c>
      <c r="I36">
        <v>57</v>
      </c>
      <c r="J36">
        <v>-12</v>
      </c>
      <c r="K36">
        <v>43</v>
      </c>
      <c r="L36" t="str">
        <f>IF(Table1[[#This Row],[Pos]]&lt;=4,"1-4",IF(Table1[[#This Row],[Pos]]&gt;=18,"18-20",""))</f>
        <v/>
      </c>
      <c r="M36" t="s">
        <v>23</v>
      </c>
    </row>
    <row r="37" spans="1:13" x14ac:dyDescent="0.3">
      <c r="A37" t="s">
        <v>39</v>
      </c>
      <c r="B37">
        <v>16</v>
      </c>
      <c r="C37" t="s">
        <v>46</v>
      </c>
      <c r="D37">
        <v>38</v>
      </c>
      <c r="E37">
        <v>9</v>
      </c>
      <c r="F37">
        <v>13</v>
      </c>
      <c r="G37">
        <v>16</v>
      </c>
      <c r="H37">
        <v>44</v>
      </c>
      <c r="I37">
        <v>62</v>
      </c>
      <c r="J37">
        <v>-18</v>
      </c>
      <c r="K37">
        <v>40</v>
      </c>
      <c r="L37" t="str">
        <f>IF(Table1[[#This Row],[Pos]]&lt;=4,"1-4",IF(Table1[[#This Row],[Pos]]&gt;=18,"18-20",""))</f>
        <v/>
      </c>
      <c r="M37" t="s">
        <v>23</v>
      </c>
    </row>
    <row r="38" spans="1:13" x14ac:dyDescent="0.3">
      <c r="A38" t="s">
        <v>39</v>
      </c>
      <c r="B38">
        <v>17</v>
      </c>
      <c r="C38" t="s">
        <v>22</v>
      </c>
      <c r="D38">
        <v>38</v>
      </c>
      <c r="E38">
        <v>10</v>
      </c>
      <c r="F38">
        <v>10</v>
      </c>
      <c r="G38">
        <v>18</v>
      </c>
      <c r="H38">
        <v>29</v>
      </c>
      <c r="I38">
        <v>51</v>
      </c>
      <c r="J38">
        <v>-22</v>
      </c>
      <c r="K38">
        <v>40</v>
      </c>
      <c r="L38" t="str">
        <f>IF(Table1[[#This Row],[Pos]]&lt;=4,"1-4",IF(Table1[[#This Row],[Pos]]&gt;=18,"18-20",""))</f>
        <v/>
      </c>
      <c r="M38" t="s">
        <v>23</v>
      </c>
    </row>
    <row r="39" spans="1:13" x14ac:dyDescent="0.3">
      <c r="A39" t="s">
        <v>39</v>
      </c>
      <c r="B39">
        <v>18</v>
      </c>
      <c r="C39" t="s">
        <v>20</v>
      </c>
      <c r="D39">
        <v>38</v>
      </c>
      <c r="E39">
        <v>9</v>
      </c>
      <c r="F39">
        <v>9</v>
      </c>
      <c r="G39">
        <v>20</v>
      </c>
      <c r="H39">
        <v>41</v>
      </c>
      <c r="I39">
        <v>64</v>
      </c>
      <c r="J39">
        <v>-23</v>
      </c>
      <c r="K39">
        <v>36</v>
      </c>
      <c r="L39" t="str">
        <f>IF(Table1[[#This Row],[Pos]]&lt;=4,"1-4",IF(Table1[[#This Row],[Pos]]&gt;=18,"18-20",""))</f>
        <v>18-20</v>
      </c>
      <c r="M39" t="s">
        <v>47</v>
      </c>
    </row>
    <row r="40" spans="1:13" x14ac:dyDescent="0.3">
      <c r="A40" t="s">
        <v>39</v>
      </c>
      <c r="B40">
        <v>19</v>
      </c>
      <c r="C40" t="s">
        <v>34</v>
      </c>
      <c r="D40">
        <v>38</v>
      </c>
      <c r="E40">
        <v>8</v>
      </c>
      <c r="F40">
        <v>6</v>
      </c>
      <c r="G40">
        <v>24</v>
      </c>
      <c r="H40">
        <v>33</v>
      </c>
      <c r="I40">
        <v>63</v>
      </c>
      <c r="J40">
        <v>-30</v>
      </c>
      <c r="K40">
        <v>30</v>
      </c>
      <c r="L40" t="str">
        <f>IF(Table1[[#This Row],[Pos]]&lt;=4,"1-4",IF(Table1[[#This Row],[Pos]]&gt;=18,"18-20",""))</f>
        <v>18-20</v>
      </c>
      <c r="M40" t="s">
        <v>36</v>
      </c>
    </row>
    <row r="41" spans="1:13" x14ac:dyDescent="0.3">
      <c r="A41" t="s">
        <v>39</v>
      </c>
      <c r="B41">
        <v>20</v>
      </c>
      <c r="C41" t="s">
        <v>30</v>
      </c>
      <c r="D41">
        <v>38</v>
      </c>
      <c r="E41">
        <v>5</v>
      </c>
      <c r="F41">
        <v>13</v>
      </c>
      <c r="G41">
        <v>20</v>
      </c>
      <c r="H41">
        <v>30</v>
      </c>
      <c r="I41">
        <v>64</v>
      </c>
      <c r="J41">
        <v>-34</v>
      </c>
      <c r="K41">
        <v>28</v>
      </c>
      <c r="L41" t="str">
        <f>IF(Table1[[#This Row],[Pos]]&lt;=4,"1-4",IF(Table1[[#This Row],[Pos]]&gt;=18,"18-20",""))</f>
        <v>18-20</v>
      </c>
      <c r="M41" t="s">
        <v>36</v>
      </c>
    </row>
    <row r="42" spans="1:13" x14ac:dyDescent="0.3">
      <c r="A42" t="s">
        <v>48</v>
      </c>
      <c r="B42">
        <v>1</v>
      </c>
      <c r="C42" t="s">
        <v>13</v>
      </c>
      <c r="D42">
        <v>38</v>
      </c>
      <c r="E42">
        <v>25</v>
      </c>
      <c r="F42">
        <v>8</v>
      </c>
      <c r="G42">
        <v>5</v>
      </c>
      <c r="H42">
        <v>74</v>
      </c>
      <c r="I42">
        <v>34</v>
      </c>
      <c r="J42">
        <v>40</v>
      </c>
      <c r="K42">
        <v>83</v>
      </c>
      <c r="L42" t="str">
        <f>IF(Table1[[#This Row],[Pos]]&lt;=4,"1-4",IF(Table1[[#This Row],[Pos]]&gt;=18,"18-20",""))</f>
        <v>1-4</v>
      </c>
      <c r="M42" t="s">
        <v>49</v>
      </c>
    </row>
    <row r="43" spans="1:13" x14ac:dyDescent="0.3">
      <c r="A43" t="s">
        <v>48</v>
      </c>
      <c r="B43">
        <v>2</v>
      </c>
      <c r="C43" t="s">
        <v>15</v>
      </c>
      <c r="D43">
        <v>38</v>
      </c>
      <c r="E43">
        <v>23</v>
      </c>
      <c r="F43">
        <v>9</v>
      </c>
      <c r="G43">
        <v>6</v>
      </c>
      <c r="H43">
        <v>85</v>
      </c>
      <c r="I43">
        <v>42</v>
      </c>
      <c r="J43">
        <v>43</v>
      </c>
      <c r="K43">
        <v>78</v>
      </c>
      <c r="L43" t="str">
        <f>IF(Table1[[#This Row],[Pos]]&lt;=4,"1-4",IF(Table1[[#This Row],[Pos]]&gt;=18,"18-20",""))</f>
        <v>1-4</v>
      </c>
      <c r="M43" t="s">
        <v>49</v>
      </c>
    </row>
    <row r="44" spans="1:13" x14ac:dyDescent="0.3">
      <c r="A44" t="s">
        <v>48</v>
      </c>
      <c r="B44">
        <v>3</v>
      </c>
      <c r="C44" t="s">
        <v>28</v>
      </c>
      <c r="D44">
        <v>38</v>
      </c>
      <c r="E44">
        <v>21</v>
      </c>
      <c r="F44">
        <v>6</v>
      </c>
      <c r="G44">
        <v>11</v>
      </c>
      <c r="H44">
        <v>63</v>
      </c>
      <c r="I44">
        <v>48</v>
      </c>
      <c r="J44">
        <v>15</v>
      </c>
      <c r="K44">
        <v>69</v>
      </c>
      <c r="L44" t="str">
        <f>IF(Table1[[#This Row],[Pos]]&lt;=4,"1-4",IF(Table1[[#This Row],[Pos]]&gt;=18,"18-20",""))</f>
        <v>1-4</v>
      </c>
      <c r="M44" t="s">
        <v>40</v>
      </c>
    </row>
    <row r="45" spans="1:13" x14ac:dyDescent="0.3">
      <c r="A45" t="s">
        <v>48</v>
      </c>
      <c r="B45">
        <v>4</v>
      </c>
      <c r="C45" t="s">
        <v>21</v>
      </c>
      <c r="D45">
        <v>38</v>
      </c>
      <c r="E45">
        <v>19</v>
      </c>
      <c r="F45">
        <v>10</v>
      </c>
      <c r="G45">
        <v>9</v>
      </c>
      <c r="H45">
        <v>68</v>
      </c>
      <c r="I45">
        <v>38</v>
      </c>
      <c r="J45">
        <v>30</v>
      </c>
      <c r="K45">
        <v>67</v>
      </c>
      <c r="L45" t="str">
        <f>IF(Table1[[#This Row],[Pos]]&lt;=4,"1-4",IF(Table1[[#This Row],[Pos]]&gt;=18,"18-20",""))</f>
        <v>1-4</v>
      </c>
      <c r="M45" t="s">
        <v>40</v>
      </c>
    </row>
    <row r="46" spans="1:13" x14ac:dyDescent="0.3">
      <c r="A46" t="s">
        <v>48</v>
      </c>
      <c r="B46">
        <v>5</v>
      </c>
      <c r="C46" t="s">
        <v>16</v>
      </c>
      <c r="D46">
        <v>38</v>
      </c>
      <c r="E46">
        <v>18</v>
      </c>
      <c r="F46">
        <v>10</v>
      </c>
      <c r="G46">
        <v>10</v>
      </c>
      <c r="H46">
        <v>61</v>
      </c>
      <c r="I46">
        <v>41</v>
      </c>
      <c r="J46">
        <v>20</v>
      </c>
      <c r="K46">
        <v>64</v>
      </c>
      <c r="L46" t="str">
        <f>IF(Table1[[#This Row],[Pos]]&lt;=4,"1-4",IF(Table1[[#This Row],[Pos]]&gt;=18,"18-20",""))</f>
        <v/>
      </c>
      <c r="M46" t="s">
        <v>19</v>
      </c>
    </row>
    <row r="47" spans="1:13" x14ac:dyDescent="0.3">
      <c r="A47" t="s">
        <v>48</v>
      </c>
      <c r="B47">
        <v>6</v>
      </c>
      <c r="C47" t="s">
        <v>42</v>
      </c>
      <c r="D47">
        <v>38</v>
      </c>
      <c r="E47">
        <v>16</v>
      </c>
      <c r="F47">
        <v>12</v>
      </c>
      <c r="G47">
        <v>10</v>
      </c>
      <c r="H47">
        <v>52</v>
      </c>
      <c r="I47">
        <v>43</v>
      </c>
      <c r="J47">
        <v>9</v>
      </c>
      <c r="K47">
        <v>60</v>
      </c>
      <c r="L47" t="str">
        <f>IF(Table1[[#This Row],[Pos]]&lt;=4,"1-4",IF(Table1[[#This Row],[Pos]]&gt;=18,"18-20",""))</f>
        <v/>
      </c>
      <c r="M47" t="s">
        <v>19</v>
      </c>
    </row>
    <row r="48" spans="1:13" x14ac:dyDescent="0.3">
      <c r="A48" t="s">
        <v>48</v>
      </c>
      <c r="B48">
        <v>7</v>
      </c>
      <c r="C48" t="s">
        <v>33</v>
      </c>
      <c r="D48">
        <v>38</v>
      </c>
      <c r="E48">
        <v>17</v>
      </c>
      <c r="F48">
        <v>8</v>
      </c>
      <c r="G48">
        <v>13</v>
      </c>
      <c r="H48">
        <v>48</v>
      </c>
      <c r="I48">
        <v>49</v>
      </c>
      <c r="J48">
        <v>-1</v>
      </c>
      <c r="K48">
        <v>59</v>
      </c>
      <c r="L48" t="str">
        <f>IF(Table1[[#This Row],[Pos]]&lt;=4,"1-4",IF(Table1[[#This Row],[Pos]]&gt;=18,"18-20",""))</f>
        <v/>
      </c>
      <c r="M48" t="s">
        <v>23</v>
      </c>
    </row>
    <row r="49" spans="1:13" x14ac:dyDescent="0.3">
      <c r="A49" t="s">
        <v>48</v>
      </c>
      <c r="B49">
        <v>8</v>
      </c>
      <c r="C49" t="s">
        <v>27</v>
      </c>
      <c r="D49">
        <v>38</v>
      </c>
      <c r="E49">
        <v>13</v>
      </c>
      <c r="F49">
        <v>13</v>
      </c>
      <c r="G49">
        <v>12</v>
      </c>
      <c r="H49">
        <v>43</v>
      </c>
      <c r="I49">
        <v>46</v>
      </c>
      <c r="J49">
        <v>-3</v>
      </c>
      <c r="K49">
        <v>52</v>
      </c>
      <c r="L49" t="str">
        <f>IF(Table1[[#This Row],[Pos]]&lt;=4,"1-4",IF(Table1[[#This Row],[Pos]]&gt;=18,"18-20",""))</f>
        <v/>
      </c>
      <c r="M49" t="s">
        <v>41</v>
      </c>
    </row>
    <row r="50" spans="1:13" x14ac:dyDescent="0.3">
      <c r="A50" t="s">
        <v>48</v>
      </c>
      <c r="B50">
        <v>9</v>
      </c>
      <c r="C50" t="s">
        <v>35</v>
      </c>
      <c r="D50">
        <v>38</v>
      </c>
      <c r="E50">
        <v>15</v>
      </c>
      <c r="F50">
        <v>6</v>
      </c>
      <c r="G50">
        <v>17</v>
      </c>
      <c r="H50">
        <v>47</v>
      </c>
      <c r="I50">
        <v>54</v>
      </c>
      <c r="J50">
        <v>-7</v>
      </c>
      <c r="K50">
        <v>51</v>
      </c>
      <c r="L50" t="str">
        <f>IF(Table1[[#This Row],[Pos]]&lt;=4,"1-4",IF(Table1[[#This Row],[Pos]]&gt;=18,"18-20",""))</f>
        <v/>
      </c>
      <c r="M50" t="s">
        <v>50</v>
      </c>
    </row>
    <row r="51" spans="1:13" x14ac:dyDescent="0.3">
      <c r="A51" t="s">
        <v>48</v>
      </c>
      <c r="B51">
        <v>10</v>
      </c>
      <c r="C51" t="s">
        <v>29</v>
      </c>
      <c r="D51">
        <v>38</v>
      </c>
      <c r="E51">
        <v>14</v>
      </c>
      <c r="F51">
        <v>8</v>
      </c>
      <c r="G51">
        <v>16</v>
      </c>
      <c r="H51">
        <v>51</v>
      </c>
      <c r="I51">
        <v>62</v>
      </c>
      <c r="J51">
        <v>-11</v>
      </c>
      <c r="K51">
        <v>50</v>
      </c>
      <c r="L51" t="str">
        <f>IF(Table1[[#This Row],[Pos]]&lt;=4,"1-4",IF(Table1[[#This Row],[Pos]]&gt;=18,"18-20",""))</f>
        <v/>
      </c>
      <c r="M51" t="s">
        <v>23</v>
      </c>
    </row>
    <row r="52" spans="1:13" x14ac:dyDescent="0.3">
      <c r="A52" t="s">
        <v>48</v>
      </c>
      <c r="B52">
        <v>11</v>
      </c>
      <c r="C52" t="s">
        <v>31</v>
      </c>
      <c r="D52">
        <v>38</v>
      </c>
      <c r="E52">
        <v>13</v>
      </c>
      <c r="F52">
        <v>10</v>
      </c>
      <c r="G52">
        <v>15</v>
      </c>
      <c r="H52">
        <v>48</v>
      </c>
      <c r="I52">
        <v>44</v>
      </c>
      <c r="J52">
        <v>4</v>
      </c>
      <c r="K52">
        <v>49</v>
      </c>
      <c r="L52" t="str">
        <f>IF(Table1[[#This Row],[Pos]]&lt;=4,"1-4",IF(Table1[[#This Row],[Pos]]&gt;=18,"18-20",""))</f>
        <v/>
      </c>
      <c r="M52" t="s">
        <v>23</v>
      </c>
    </row>
    <row r="53" spans="1:13" x14ac:dyDescent="0.3">
      <c r="A53" t="s">
        <v>48</v>
      </c>
      <c r="B53">
        <v>12</v>
      </c>
      <c r="C53" t="s">
        <v>26</v>
      </c>
      <c r="D53">
        <v>38</v>
      </c>
      <c r="E53">
        <v>14</v>
      </c>
      <c r="F53">
        <v>7</v>
      </c>
      <c r="G53">
        <v>17</v>
      </c>
      <c r="H53">
        <v>45</v>
      </c>
      <c r="I53">
        <v>56</v>
      </c>
      <c r="J53">
        <v>-11</v>
      </c>
      <c r="K53">
        <v>49</v>
      </c>
      <c r="L53" t="str">
        <f>IF(Table1[[#This Row],[Pos]]&lt;=4,"1-4",IF(Table1[[#This Row],[Pos]]&gt;=18,"18-20",""))</f>
        <v/>
      </c>
      <c r="M53" t="s">
        <v>23</v>
      </c>
    </row>
    <row r="54" spans="1:13" x14ac:dyDescent="0.3">
      <c r="A54" t="s">
        <v>48</v>
      </c>
      <c r="B54">
        <v>13</v>
      </c>
      <c r="C54" t="s">
        <v>51</v>
      </c>
      <c r="D54">
        <v>38</v>
      </c>
      <c r="E54">
        <v>13</v>
      </c>
      <c r="F54">
        <v>9</v>
      </c>
      <c r="G54">
        <v>16</v>
      </c>
      <c r="H54">
        <v>41</v>
      </c>
      <c r="I54">
        <v>49</v>
      </c>
      <c r="J54">
        <v>-8</v>
      </c>
      <c r="K54">
        <v>48</v>
      </c>
      <c r="L54" t="str">
        <f>IF(Table1[[#This Row],[Pos]]&lt;=4,"1-4",IF(Table1[[#This Row],[Pos]]&gt;=18,"18-20",""))</f>
        <v/>
      </c>
      <c r="M54" t="s">
        <v>23</v>
      </c>
    </row>
    <row r="55" spans="1:13" x14ac:dyDescent="0.3">
      <c r="A55" t="s">
        <v>48</v>
      </c>
      <c r="B55">
        <v>14</v>
      </c>
      <c r="C55" t="s">
        <v>44</v>
      </c>
      <c r="D55">
        <v>38</v>
      </c>
      <c r="E55">
        <v>13</v>
      </c>
      <c r="F55">
        <v>9</v>
      </c>
      <c r="G55">
        <v>16</v>
      </c>
      <c r="H55">
        <v>41</v>
      </c>
      <c r="I55">
        <v>50</v>
      </c>
      <c r="J55">
        <v>-9</v>
      </c>
      <c r="K55">
        <v>48</v>
      </c>
      <c r="L55" t="str">
        <f>IF(Table1[[#This Row],[Pos]]&lt;=4,"1-4",IF(Table1[[#This Row],[Pos]]&gt;=18,"18-20",""))</f>
        <v/>
      </c>
      <c r="M55" t="s">
        <v>23</v>
      </c>
    </row>
    <row r="56" spans="1:13" x14ac:dyDescent="0.3">
      <c r="A56" t="s">
        <v>48</v>
      </c>
      <c r="B56">
        <v>15</v>
      </c>
      <c r="C56" t="s">
        <v>18</v>
      </c>
      <c r="D56">
        <v>38</v>
      </c>
      <c r="E56">
        <v>14</v>
      </c>
      <c r="F56">
        <v>5</v>
      </c>
      <c r="G56">
        <v>19</v>
      </c>
      <c r="H56">
        <v>58</v>
      </c>
      <c r="I56">
        <v>57</v>
      </c>
      <c r="J56">
        <v>1</v>
      </c>
      <c r="K56">
        <v>47</v>
      </c>
      <c r="L56" t="str">
        <f>IF(Table1[[#This Row],[Pos]]&lt;=4,"1-4",IF(Table1[[#This Row],[Pos]]&gt;=18,"18-20",""))</f>
        <v/>
      </c>
      <c r="M56" t="s">
        <v>23</v>
      </c>
    </row>
    <row r="57" spans="1:13" x14ac:dyDescent="0.3">
      <c r="A57" t="s">
        <v>48</v>
      </c>
      <c r="B57">
        <v>16</v>
      </c>
      <c r="C57" t="s">
        <v>24</v>
      </c>
      <c r="D57">
        <v>38</v>
      </c>
      <c r="E57">
        <v>12</v>
      </c>
      <c r="F57">
        <v>9</v>
      </c>
      <c r="G57">
        <v>17</v>
      </c>
      <c r="H57">
        <v>42</v>
      </c>
      <c r="I57">
        <v>47</v>
      </c>
      <c r="J57">
        <v>-5</v>
      </c>
      <c r="K57">
        <v>45</v>
      </c>
      <c r="L57" t="str">
        <f>IF(Table1[[#This Row],[Pos]]&lt;=4,"1-4",IF(Table1[[#This Row],[Pos]]&gt;=18,"18-20",""))</f>
        <v/>
      </c>
      <c r="M57" t="s">
        <v>23</v>
      </c>
    </row>
    <row r="58" spans="1:13" x14ac:dyDescent="0.3">
      <c r="A58" t="s">
        <v>48</v>
      </c>
      <c r="B58">
        <v>17</v>
      </c>
      <c r="C58" t="s">
        <v>46</v>
      </c>
      <c r="D58">
        <v>38</v>
      </c>
      <c r="E58">
        <v>10</v>
      </c>
      <c r="F58">
        <v>14</v>
      </c>
      <c r="G58">
        <v>14</v>
      </c>
      <c r="H58">
        <v>41</v>
      </c>
      <c r="I58">
        <v>51</v>
      </c>
      <c r="J58">
        <v>-10</v>
      </c>
      <c r="K58">
        <v>44</v>
      </c>
      <c r="L58" t="str">
        <f>IF(Table1[[#This Row],[Pos]]&lt;=4,"1-4",IF(Table1[[#This Row],[Pos]]&gt;=18,"18-20",""))</f>
        <v/>
      </c>
      <c r="M58" t="s">
        <v>23</v>
      </c>
    </row>
    <row r="59" spans="1:13" x14ac:dyDescent="0.3">
      <c r="A59" t="s">
        <v>48</v>
      </c>
      <c r="B59">
        <v>18</v>
      </c>
      <c r="C59" t="s">
        <v>32</v>
      </c>
      <c r="D59">
        <v>38</v>
      </c>
      <c r="E59">
        <v>10</v>
      </c>
      <c r="F59">
        <v>12</v>
      </c>
      <c r="G59">
        <v>16</v>
      </c>
      <c r="H59">
        <v>42</v>
      </c>
      <c r="I59">
        <v>59</v>
      </c>
      <c r="J59">
        <v>-17</v>
      </c>
      <c r="K59">
        <v>42</v>
      </c>
      <c r="L59" t="str">
        <f>IF(Table1[[#This Row],[Pos]]&lt;=4,"1-4",IF(Table1[[#This Row],[Pos]]&gt;=18,"18-20",""))</f>
        <v>18-20</v>
      </c>
      <c r="M59" t="s">
        <v>52</v>
      </c>
    </row>
    <row r="60" spans="1:13" x14ac:dyDescent="0.3">
      <c r="A60" t="s">
        <v>48</v>
      </c>
      <c r="B60">
        <v>19</v>
      </c>
      <c r="C60" t="s">
        <v>53</v>
      </c>
      <c r="D60">
        <v>38</v>
      </c>
      <c r="E60">
        <v>6</v>
      </c>
      <c r="F60">
        <v>8</v>
      </c>
      <c r="G60">
        <v>24</v>
      </c>
      <c r="H60">
        <v>29</v>
      </c>
      <c r="I60">
        <v>65</v>
      </c>
      <c r="J60">
        <v>-36</v>
      </c>
      <c r="K60">
        <v>26</v>
      </c>
      <c r="L60" t="str">
        <f>IF(Table1[[#This Row],[Pos]]&lt;=4,"1-4",IF(Table1[[#This Row],[Pos]]&gt;=18,"18-20",""))</f>
        <v>18-20</v>
      </c>
      <c r="M60" t="s">
        <v>52</v>
      </c>
    </row>
    <row r="61" spans="1:13" x14ac:dyDescent="0.3">
      <c r="A61" t="s">
        <v>48</v>
      </c>
      <c r="B61">
        <v>20</v>
      </c>
      <c r="C61" t="s">
        <v>22</v>
      </c>
      <c r="D61">
        <v>38</v>
      </c>
      <c r="E61">
        <v>4</v>
      </c>
      <c r="F61">
        <v>7</v>
      </c>
      <c r="G61">
        <v>27</v>
      </c>
      <c r="H61">
        <v>21</v>
      </c>
      <c r="I61">
        <v>65</v>
      </c>
      <c r="J61">
        <v>-44</v>
      </c>
      <c r="K61">
        <v>19</v>
      </c>
      <c r="L61" t="str">
        <f>IF(Table1[[#This Row],[Pos]]&lt;=4,"1-4",IF(Table1[[#This Row],[Pos]]&gt;=18,"18-20",""))</f>
        <v>18-20</v>
      </c>
      <c r="M61" t="s">
        <v>52</v>
      </c>
    </row>
    <row r="62" spans="1:13" x14ac:dyDescent="0.3">
      <c r="A62" t="s">
        <v>54</v>
      </c>
      <c r="B62">
        <v>1</v>
      </c>
      <c r="C62" t="s">
        <v>15</v>
      </c>
      <c r="D62">
        <v>38</v>
      </c>
      <c r="E62">
        <v>26</v>
      </c>
      <c r="F62">
        <v>12</v>
      </c>
      <c r="G62">
        <v>0</v>
      </c>
      <c r="H62">
        <v>73</v>
      </c>
      <c r="I62">
        <v>26</v>
      </c>
      <c r="J62">
        <v>47</v>
      </c>
      <c r="K62">
        <v>90</v>
      </c>
      <c r="L62" t="str">
        <f>IF(Table1[[#This Row],[Pos]]&lt;=4,"1-4",IF(Table1[[#This Row],[Pos]]&gt;=18,"18-20",""))</f>
        <v>1-4</v>
      </c>
      <c r="M62" t="s">
        <v>49</v>
      </c>
    </row>
    <row r="63" spans="1:13" x14ac:dyDescent="0.3">
      <c r="A63" t="s">
        <v>54</v>
      </c>
      <c r="B63">
        <v>2</v>
      </c>
      <c r="C63" t="s">
        <v>21</v>
      </c>
      <c r="D63">
        <v>38</v>
      </c>
      <c r="E63">
        <v>24</v>
      </c>
      <c r="F63">
        <v>7</v>
      </c>
      <c r="G63">
        <v>7</v>
      </c>
      <c r="H63">
        <v>67</v>
      </c>
      <c r="I63">
        <v>30</v>
      </c>
      <c r="J63">
        <v>37</v>
      </c>
      <c r="K63">
        <v>79</v>
      </c>
      <c r="L63" t="str">
        <f>IF(Table1[[#This Row],[Pos]]&lt;=4,"1-4",IF(Table1[[#This Row],[Pos]]&gt;=18,"18-20",""))</f>
        <v>1-4</v>
      </c>
      <c r="M63" t="s">
        <v>49</v>
      </c>
    </row>
    <row r="64" spans="1:13" x14ac:dyDescent="0.3">
      <c r="A64" t="s">
        <v>54</v>
      </c>
      <c r="B64">
        <v>3</v>
      </c>
      <c r="C64" t="s">
        <v>13</v>
      </c>
      <c r="D64">
        <v>38</v>
      </c>
      <c r="E64">
        <v>23</v>
      </c>
      <c r="F64">
        <v>6</v>
      </c>
      <c r="G64">
        <v>9</v>
      </c>
      <c r="H64">
        <v>64</v>
      </c>
      <c r="I64">
        <v>35</v>
      </c>
      <c r="J64">
        <v>29</v>
      </c>
      <c r="K64">
        <v>75</v>
      </c>
      <c r="L64" t="str">
        <f>IF(Table1[[#This Row],[Pos]]&lt;=4,"1-4",IF(Table1[[#This Row],[Pos]]&gt;=18,"18-20",""))</f>
        <v>1-4</v>
      </c>
      <c r="M64" t="s">
        <v>17</v>
      </c>
    </row>
    <row r="65" spans="1:13" x14ac:dyDescent="0.3">
      <c r="A65" t="s">
        <v>54</v>
      </c>
      <c r="B65">
        <v>4</v>
      </c>
      <c r="C65" t="s">
        <v>16</v>
      </c>
      <c r="D65">
        <v>38</v>
      </c>
      <c r="E65">
        <v>16</v>
      </c>
      <c r="F65">
        <v>12</v>
      </c>
      <c r="G65">
        <v>10</v>
      </c>
      <c r="H65">
        <v>55</v>
      </c>
      <c r="I65">
        <v>37</v>
      </c>
      <c r="J65">
        <v>18</v>
      </c>
      <c r="K65">
        <v>60</v>
      </c>
      <c r="L65" t="str">
        <f>IF(Table1[[#This Row],[Pos]]&lt;=4,"1-4",IF(Table1[[#This Row],[Pos]]&gt;=18,"18-20",""))</f>
        <v>1-4</v>
      </c>
      <c r="M65" t="s">
        <v>17</v>
      </c>
    </row>
    <row r="66" spans="1:13" x14ac:dyDescent="0.3">
      <c r="A66" t="s">
        <v>54</v>
      </c>
      <c r="B66">
        <v>5</v>
      </c>
      <c r="C66" t="s">
        <v>28</v>
      </c>
      <c r="D66">
        <v>38</v>
      </c>
      <c r="E66">
        <v>13</v>
      </c>
      <c r="F66">
        <v>17</v>
      </c>
      <c r="G66">
        <v>8</v>
      </c>
      <c r="H66">
        <v>52</v>
      </c>
      <c r="I66">
        <v>40</v>
      </c>
      <c r="J66">
        <v>12</v>
      </c>
      <c r="K66">
        <v>56</v>
      </c>
      <c r="L66" t="str">
        <f>IF(Table1[[#This Row],[Pos]]&lt;=4,"1-4",IF(Table1[[#This Row],[Pos]]&gt;=18,"18-20",""))</f>
        <v/>
      </c>
      <c r="M66" t="s">
        <v>55</v>
      </c>
    </row>
    <row r="67" spans="1:13" x14ac:dyDescent="0.3">
      <c r="A67" t="s">
        <v>54</v>
      </c>
      <c r="B67">
        <v>6</v>
      </c>
      <c r="C67" t="s">
        <v>24</v>
      </c>
      <c r="D67">
        <v>38</v>
      </c>
      <c r="E67">
        <v>15</v>
      </c>
      <c r="F67">
        <v>11</v>
      </c>
      <c r="G67">
        <v>12</v>
      </c>
      <c r="H67">
        <v>48</v>
      </c>
      <c r="I67">
        <v>44</v>
      </c>
      <c r="J67">
        <v>4</v>
      </c>
      <c r="K67">
        <v>56</v>
      </c>
      <c r="L67" t="str">
        <f>IF(Table1[[#This Row],[Pos]]&lt;=4,"1-4",IF(Table1[[#This Row],[Pos]]&gt;=18,"18-20",""))</f>
        <v/>
      </c>
      <c r="M67" t="s">
        <v>23</v>
      </c>
    </row>
    <row r="68" spans="1:13" x14ac:dyDescent="0.3">
      <c r="A68" t="s">
        <v>54</v>
      </c>
      <c r="B68">
        <v>7</v>
      </c>
      <c r="C68" t="s">
        <v>26</v>
      </c>
      <c r="D68">
        <v>38</v>
      </c>
      <c r="E68">
        <v>14</v>
      </c>
      <c r="F68">
        <v>11</v>
      </c>
      <c r="G68">
        <v>13</v>
      </c>
      <c r="H68">
        <v>51</v>
      </c>
      <c r="I68">
        <v>51</v>
      </c>
      <c r="J68">
        <v>0</v>
      </c>
      <c r="K68">
        <v>53</v>
      </c>
      <c r="L68" t="str">
        <f>IF(Table1[[#This Row],[Pos]]&lt;=4,"1-4",IF(Table1[[#This Row],[Pos]]&gt;=18,"18-20",""))</f>
        <v/>
      </c>
      <c r="M68" t="s">
        <v>23</v>
      </c>
    </row>
    <row r="69" spans="1:13" x14ac:dyDescent="0.3">
      <c r="A69" t="s">
        <v>54</v>
      </c>
      <c r="B69">
        <v>8</v>
      </c>
      <c r="C69" t="s">
        <v>46</v>
      </c>
      <c r="D69">
        <v>38</v>
      </c>
      <c r="E69">
        <v>14</v>
      </c>
      <c r="F69">
        <v>11</v>
      </c>
      <c r="G69">
        <v>13</v>
      </c>
      <c r="H69">
        <v>48</v>
      </c>
      <c r="I69">
        <v>56</v>
      </c>
      <c r="J69">
        <v>-8</v>
      </c>
      <c r="K69">
        <v>53</v>
      </c>
      <c r="L69" t="str">
        <f>IF(Table1[[#This Row],[Pos]]&lt;=4,"1-4",IF(Table1[[#This Row],[Pos]]&gt;=18,"18-20",""))</f>
        <v/>
      </c>
      <c r="M69" t="s">
        <v>23</v>
      </c>
    </row>
    <row r="70" spans="1:13" x14ac:dyDescent="0.3">
      <c r="A70" t="s">
        <v>54</v>
      </c>
      <c r="B70">
        <v>9</v>
      </c>
      <c r="C70" t="s">
        <v>44</v>
      </c>
      <c r="D70">
        <v>38</v>
      </c>
      <c r="E70">
        <v>14</v>
      </c>
      <c r="F70">
        <v>10</v>
      </c>
      <c r="G70">
        <v>14</v>
      </c>
      <c r="H70">
        <v>52</v>
      </c>
      <c r="I70">
        <v>46</v>
      </c>
      <c r="J70">
        <v>6</v>
      </c>
      <c r="K70">
        <v>52</v>
      </c>
      <c r="L70" t="str">
        <f>IF(Table1[[#This Row],[Pos]]&lt;=4,"1-4",IF(Table1[[#This Row],[Pos]]&gt;=18,"18-20",""))</f>
        <v/>
      </c>
      <c r="M70" t="s">
        <v>23</v>
      </c>
    </row>
    <row r="71" spans="1:13" x14ac:dyDescent="0.3">
      <c r="A71" t="s">
        <v>54</v>
      </c>
      <c r="B71">
        <v>10</v>
      </c>
      <c r="C71" t="s">
        <v>51</v>
      </c>
      <c r="D71">
        <v>38</v>
      </c>
      <c r="E71">
        <v>12</v>
      </c>
      <c r="F71">
        <v>14</v>
      </c>
      <c r="G71">
        <v>12</v>
      </c>
      <c r="H71">
        <v>43</v>
      </c>
      <c r="I71">
        <v>48</v>
      </c>
      <c r="J71">
        <v>-5</v>
      </c>
      <c r="K71">
        <v>50</v>
      </c>
      <c r="L71" t="str">
        <f>IF(Table1[[#This Row],[Pos]]&lt;=4,"1-4",IF(Table1[[#This Row],[Pos]]&gt;=18,"18-20",""))</f>
        <v/>
      </c>
      <c r="M71" t="s">
        <v>23</v>
      </c>
    </row>
    <row r="72" spans="1:13" x14ac:dyDescent="0.3">
      <c r="A72" t="s">
        <v>54</v>
      </c>
      <c r="B72">
        <v>11</v>
      </c>
      <c r="C72" t="s">
        <v>31</v>
      </c>
      <c r="D72">
        <v>38</v>
      </c>
      <c r="E72">
        <v>13</v>
      </c>
      <c r="F72">
        <v>9</v>
      </c>
      <c r="G72">
        <v>16</v>
      </c>
      <c r="H72">
        <v>44</v>
      </c>
      <c r="I72">
        <v>52</v>
      </c>
      <c r="J72">
        <v>-8</v>
      </c>
      <c r="K72">
        <v>48</v>
      </c>
      <c r="L72" t="str">
        <f>IF(Table1[[#This Row],[Pos]]&lt;=4,"1-4",IF(Table1[[#This Row],[Pos]]&gt;=18,"18-20",""))</f>
        <v/>
      </c>
      <c r="M72" t="s">
        <v>41</v>
      </c>
    </row>
    <row r="73" spans="1:13" x14ac:dyDescent="0.3">
      <c r="A73" t="s">
        <v>54</v>
      </c>
      <c r="B73">
        <v>12</v>
      </c>
      <c r="C73" t="s">
        <v>27</v>
      </c>
      <c r="D73">
        <v>38</v>
      </c>
      <c r="E73">
        <v>12</v>
      </c>
      <c r="F73">
        <v>11</v>
      </c>
      <c r="G73">
        <v>15</v>
      </c>
      <c r="H73">
        <v>44</v>
      </c>
      <c r="I73">
        <v>45</v>
      </c>
      <c r="J73">
        <v>-1</v>
      </c>
      <c r="K73">
        <v>47</v>
      </c>
      <c r="L73" t="str">
        <f>IF(Table1[[#This Row],[Pos]]&lt;=4,"1-4",IF(Table1[[#This Row],[Pos]]&gt;=18,"18-20",""))</f>
        <v/>
      </c>
      <c r="M73" t="s">
        <v>23</v>
      </c>
    </row>
    <row r="74" spans="1:13" x14ac:dyDescent="0.3">
      <c r="A74" t="s">
        <v>54</v>
      </c>
      <c r="B74">
        <v>13</v>
      </c>
      <c r="C74" t="s">
        <v>56</v>
      </c>
      <c r="D74">
        <v>38</v>
      </c>
      <c r="E74">
        <v>12</v>
      </c>
      <c r="F74">
        <v>9</v>
      </c>
      <c r="G74">
        <v>17</v>
      </c>
      <c r="H74">
        <v>47</v>
      </c>
      <c r="I74">
        <v>54</v>
      </c>
      <c r="J74">
        <v>-7</v>
      </c>
      <c r="K74">
        <v>45</v>
      </c>
      <c r="L74" t="str">
        <f>IF(Table1[[#This Row],[Pos]]&lt;=4,"1-4",IF(Table1[[#This Row],[Pos]]&gt;=18,"18-20",""))</f>
        <v/>
      </c>
      <c r="M74" t="s">
        <v>23</v>
      </c>
    </row>
    <row r="75" spans="1:13" x14ac:dyDescent="0.3">
      <c r="A75" t="s">
        <v>54</v>
      </c>
      <c r="B75">
        <v>14</v>
      </c>
      <c r="C75" t="s">
        <v>29</v>
      </c>
      <c r="D75">
        <v>38</v>
      </c>
      <c r="E75">
        <v>13</v>
      </c>
      <c r="F75">
        <v>6</v>
      </c>
      <c r="G75">
        <v>19</v>
      </c>
      <c r="H75">
        <v>47</v>
      </c>
      <c r="I75">
        <v>57</v>
      </c>
      <c r="J75">
        <v>-10</v>
      </c>
      <c r="K75">
        <v>45</v>
      </c>
      <c r="L75" t="str">
        <f>IF(Table1[[#This Row],[Pos]]&lt;=4,"1-4",IF(Table1[[#This Row],[Pos]]&gt;=18,"18-20",""))</f>
        <v/>
      </c>
      <c r="M75" t="s">
        <v>23</v>
      </c>
    </row>
    <row r="76" spans="1:13" x14ac:dyDescent="0.3">
      <c r="A76" t="s">
        <v>54</v>
      </c>
      <c r="B76">
        <v>15</v>
      </c>
      <c r="C76" t="s">
        <v>42</v>
      </c>
      <c r="D76">
        <v>38</v>
      </c>
      <c r="E76">
        <v>12</v>
      </c>
      <c r="F76">
        <v>8</v>
      </c>
      <c r="G76">
        <v>18</v>
      </c>
      <c r="H76">
        <v>51</v>
      </c>
      <c r="I76">
        <v>59</v>
      </c>
      <c r="J76">
        <v>-8</v>
      </c>
      <c r="K76">
        <v>44</v>
      </c>
      <c r="L76" t="str">
        <f>IF(Table1[[#This Row],[Pos]]&lt;=4,"1-4",IF(Table1[[#This Row],[Pos]]&gt;=18,"18-20",""))</f>
        <v/>
      </c>
      <c r="M76" t="s">
        <v>23</v>
      </c>
    </row>
    <row r="77" spans="1:13" x14ac:dyDescent="0.3">
      <c r="A77" t="s">
        <v>54</v>
      </c>
      <c r="B77">
        <v>16</v>
      </c>
      <c r="C77" t="s">
        <v>35</v>
      </c>
      <c r="D77">
        <v>38</v>
      </c>
      <c r="E77">
        <v>9</v>
      </c>
      <c r="F77">
        <v>14</v>
      </c>
      <c r="G77">
        <v>15</v>
      </c>
      <c r="H77">
        <v>55</v>
      </c>
      <c r="I77">
        <v>54</v>
      </c>
      <c r="J77">
        <v>1</v>
      </c>
      <c r="K77">
        <v>41</v>
      </c>
      <c r="L77" t="str">
        <f>IF(Table1[[#This Row],[Pos]]&lt;=4,"1-4",IF(Table1[[#This Row],[Pos]]&gt;=18,"18-20",""))</f>
        <v/>
      </c>
      <c r="M77" t="s">
        <v>23</v>
      </c>
    </row>
    <row r="78" spans="1:13" x14ac:dyDescent="0.3">
      <c r="A78" t="s">
        <v>54</v>
      </c>
      <c r="B78">
        <v>17</v>
      </c>
      <c r="C78" t="s">
        <v>33</v>
      </c>
      <c r="D78">
        <v>38</v>
      </c>
      <c r="E78">
        <v>9</v>
      </c>
      <c r="F78">
        <v>12</v>
      </c>
      <c r="G78">
        <v>17</v>
      </c>
      <c r="H78">
        <v>45</v>
      </c>
      <c r="I78">
        <v>57</v>
      </c>
      <c r="J78">
        <v>-12</v>
      </c>
      <c r="K78">
        <v>39</v>
      </c>
      <c r="L78" t="str">
        <f>IF(Table1[[#This Row],[Pos]]&lt;=4,"1-4",IF(Table1[[#This Row],[Pos]]&gt;=18,"18-20",""))</f>
        <v/>
      </c>
      <c r="M78" t="s">
        <v>23</v>
      </c>
    </row>
    <row r="79" spans="1:13" x14ac:dyDescent="0.3">
      <c r="A79" t="s">
        <v>54</v>
      </c>
      <c r="B79">
        <v>18</v>
      </c>
      <c r="C79" t="s">
        <v>30</v>
      </c>
      <c r="D79">
        <v>38</v>
      </c>
      <c r="E79">
        <v>6</v>
      </c>
      <c r="F79">
        <v>15</v>
      </c>
      <c r="G79">
        <v>17</v>
      </c>
      <c r="H79">
        <v>48</v>
      </c>
      <c r="I79">
        <v>65</v>
      </c>
      <c r="J79">
        <v>-17</v>
      </c>
      <c r="K79">
        <v>33</v>
      </c>
      <c r="L79" t="str">
        <f>IF(Table1[[#This Row],[Pos]]&lt;=4,"1-4",IF(Table1[[#This Row],[Pos]]&gt;=18,"18-20",""))</f>
        <v>18-20</v>
      </c>
      <c r="M79" t="s">
        <v>57</v>
      </c>
    </row>
    <row r="80" spans="1:13" x14ac:dyDescent="0.3">
      <c r="A80" t="s">
        <v>54</v>
      </c>
      <c r="B80">
        <v>19</v>
      </c>
      <c r="C80" t="s">
        <v>18</v>
      </c>
      <c r="D80">
        <v>38</v>
      </c>
      <c r="E80">
        <v>8</v>
      </c>
      <c r="F80">
        <v>9</v>
      </c>
      <c r="G80">
        <v>21</v>
      </c>
      <c r="H80">
        <v>40</v>
      </c>
      <c r="I80">
        <v>79</v>
      </c>
      <c r="J80">
        <v>-39</v>
      </c>
      <c r="K80">
        <v>33</v>
      </c>
      <c r="L80" t="str">
        <f>IF(Table1[[#This Row],[Pos]]&lt;=4,"1-4",IF(Table1[[#This Row],[Pos]]&gt;=18,"18-20",""))</f>
        <v>18-20</v>
      </c>
      <c r="M80" t="s">
        <v>57</v>
      </c>
    </row>
    <row r="81" spans="1:13" x14ac:dyDescent="0.3">
      <c r="A81" t="s">
        <v>54</v>
      </c>
      <c r="B81">
        <v>20</v>
      </c>
      <c r="C81" t="s">
        <v>58</v>
      </c>
      <c r="D81">
        <v>38</v>
      </c>
      <c r="E81">
        <v>7</v>
      </c>
      <c r="F81">
        <v>12</v>
      </c>
      <c r="G81">
        <v>19</v>
      </c>
      <c r="H81">
        <v>38</v>
      </c>
      <c r="I81">
        <v>77</v>
      </c>
      <c r="J81">
        <v>-39</v>
      </c>
      <c r="K81">
        <v>33</v>
      </c>
      <c r="L81" t="str">
        <f>IF(Table1[[#This Row],[Pos]]&lt;=4,"1-4",IF(Table1[[#This Row],[Pos]]&gt;=18,"18-20",""))</f>
        <v>18-20</v>
      </c>
      <c r="M81" t="s">
        <v>57</v>
      </c>
    </row>
    <row r="82" spans="1:13" x14ac:dyDescent="0.3">
      <c r="A82" t="s">
        <v>59</v>
      </c>
      <c r="B82">
        <v>1</v>
      </c>
      <c r="C82" t="s">
        <v>21</v>
      </c>
      <c r="D82">
        <v>38</v>
      </c>
      <c r="E82">
        <v>29</v>
      </c>
      <c r="F82">
        <v>8</v>
      </c>
      <c r="G82">
        <v>1</v>
      </c>
      <c r="H82">
        <v>72</v>
      </c>
      <c r="I82">
        <v>15</v>
      </c>
      <c r="J82">
        <v>57</v>
      </c>
      <c r="K82">
        <v>95</v>
      </c>
      <c r="L82" t="str">
        <f>IF(Table1[[#This Row],[Pos]]&lt;=4,"1-4",IF(Table1[[#This Row],[Pos]]&gt;=18,"18-20",""))</f>
        <v>1-4</v>
      </c>
      <c r="M82" t="s">
        <v>49</v>
      </c>
    </row>
    <row r="83" spans="1:13" x14ac:dyDescent="0.3">
      <c r="A83" t="s">
        <v>59</v>
      </c>
      <c r="B83">
        <v>2</v>
      </c>
      <c r="C83" t="s">
        <v>15</v>
      </c>
      <c r="D83">
        <v>38</v>
      </c>
      <c r="E83">
        <v>25</v>
      </c>
      <c r="F83">
        <v>8</v>
      </c>
      <c r="G83">
        <v>5</v>
      </c>
      <c r="H83">
        <v>87</v>
      </c>
      <c r="I83">
        <v>36</v>
      </c>
      <c r="J83">
        <v>51</v>
      </c>
      <c r="K83">
        <v>83</v>
      </c>
      <c r="L83" t="str">
        <f>IF(Table1[[#This Row],[Pos]]&lt;=4,"1-4",IF(Table1[[#This Row],[Pos]]&gt;=18,"18-20",""))</f>
        <v>1-4</v>
      </c>
      <c r="M83" t="s">
        <v>49</v>
      </c>
    </row>
    <row r="84" spans="1:13" x14ac:dyDescent="0.3">
      <c r="A84" t="s">
        <v>59</v>
      </c>
      <c r="B84">
        <v>3</v>
      </c>
      <c r="C84" t="s">
        <v>13</v>
      </c>
      <c r="D84">
        <v>38</v>
      </c>
      <c r="E84">
        <v>22</v>
      </c>
      <c r="F84">
        <v>11</v>
      </c>
      <c r="G84">
        <v>5</v>
      </c>
      <c r="H84">
        <v>58</v>
      </c>
      <c r="I84">
        <v>26</v>
      </c>
      <c r="J84">
        <v>32</v>
      </c>
      <c r="K84">
        <v>77</v>
      </c>
      <c r="L84" t="str">
        <f>IF(Table1[[#This Row],[Pos]]&lt;=4,"1-4",IF(Table1[[#This Row],[Pos]]&gt;=18,"18-20",""))</f>
        <v>1-4</v>
      </c>
      <c r="M84" t="s">
        <v>40</v>
      </c>
    </row>
    <row r="85" spans="1:13" x14ac:dyDescent="0.3">
      <c r="A85" t="s">
        <v>59</v>
      </c>
      <c r="B85">
        <v>4</v>
      </c>
      <c r="C85" t="s">
        <v>33</v>
      </c>
      <c r="D85">
        <v>38</v>
      </c>
      <c r="E85">
        <v>18</v>
      </c>
      <c r="F85">
        <v>7</v>
      </c>
      <c r="G85">
        <v>13</v>
      </c>
      <c r="H85">
        <v>45</v>
      </c>
      <c r="I85">
        <v>46</v>
      </c>
      <c r="J85">
        <v>-1</v>
      </c>
      <c r="K85">
        <v>61</v>
      </c>
      <c r="L85" t="str">
        <f>IF(Table1[[#This Row],[Pos]]&lt;=4,"1-4",IF(Table1[[#This Row],[Pos]]&gt;=18,"18-20",""))</f>
        <v>1-4</v>
      </c>
      <c r="M85" t="s">
        <v>40</v>
      </c>
    </row>
    <row r="86" spans="1:13" x14ac:dyDescent="0.3">
      <c r="A86" t="s">
        <v>59</v>
      </c>
      <c r="B86">
        <v>5</v>
      </c>
      <c r="C86" t="s">
        <v>16</v>
      </c>
      <c r="D86">
        <v>38</v>
      </c>
      <c r="E86">
        <v>17</v>
      </c>
      <c r="F86">
        <v>7</v>
      </c>
      <c r="G86">
        <v>14</v>
      </c>
      <c r="H86">
        <v>52</v>
      </c>
      <c r="I86">
        <v>41</v>
      </c>
      <c r="J86">
        <v>11</v>
      </c>
      <c r="K86">
        <v>58</v>
      </c>
      <c r="L86" t="str">
        <f>IF(Table1[[#This Row],[Pos]]&lt;=4,"1-4",IF(Table1[[#This Row],[Pos]]&gt;=18,"18-20",""))</f>
        <v/>
      </c>
      <c r="M86" t="s">
        <v>60</v>
      </c>
    </row>
    <row r="87" spans="1:13" x14ac:dyDescent="0.3">
      <c r="A87" t="s">
        <v>59</v>
      </c>
      <c r="B87">
        <v>6</v>
      </c>
      <c r="C87" t="s">
        <v>46</v>
      </c>
      <c r="D87">
        <v>38</v>
      </c>
      <c r="E87">
        <v>16</v>
      </c>
      <c r="F87">
        <v>10</v>
      </c>
      <c r="G87">
        <v>12</v>
      </c>
      <c r="H87">
        <v>49</v>
      </c>
      <c r="I87">
        <v>44</v>
      </c>
      <c r="J87">
        <v>5</v>
      </c>
      <c r="K87">
        <v>58</v>
      </c>
      <c r="L87" t="str">
        <f>IF(Table1[[#This Row],[Pos]]&lt;=4,"1-4",IF(Table1[[#This Row],[Pos]]&gt;=18,"18-20",""))</f>
        <v/>
      </c>
      <c r="M87" t="s">
        <v>41</v>
      </c>
    </row>
    <row r="88" spans="1:13" x14ac:dyDescent="0.3">
      <c r="A88" t="s">
        <v>59</v>
      </c>
      <c r="B88">
        <v>7</v>
      </c>
      <c r="C88" t="s">
        <v>31</v>
      </c>
      <c r="D88">
        <v>38</v>
      </c>
      <c r="E88">
        <v>14</v>
      </c>
      <c r="F88">
        <v>13</v>
      </c>
      <c r="G88">
        <v>11</v>
      </c>
      <c r="H88">
        <v>53</v>
      </c>
      <c r="I88">
        <v>46</v>
      </c>
      <c r="J88">
        <v>7</v>
      </c>
      <c r="K88">
        <v>55</v>
      </c>
      <c r="L88" t="str">
        <f>IF(Table1[[#This Row],[Pos]]&lt;=4,"1-4",IF(Table1[[#This Row],[Pos]]&gt;=18,"18-20",""))</f>
        <v/>
      </c>
      <c r="M88" t="s">
        <v>41</v>
      </c>
    </row>
    <row r="89" spans="1:13" x14ac:dyDescent="0.3">
      <c r="A89" t="s">
        <v>59</v>
      </c>
      <c r="B89">
        <v>8</v>
      </c>
      <c r="C89" t="s">
        <v>35</v>
      </c>
      <c r="D89">
        <v>38</v>
      </c>
      <c r="E89">
        <v>13</v>
      </c>
      <c r="F89">
        <v>13</v>
      </c>
      <c r="G89">
        <v>12</v>
      </c>
      <c r="H89">
        <v>47</v>
      </c>
      <c r="I89">
        <v>39</v>
      </c>
      <c r="J89">
        <v>8</v>
      </c>
      <c r="K89">
        <v>52</v>
      </c>
      <c r="L89" t="str">
        <f>IF(Table1[[#This Row],[Pos]]&lt;=4,"1-4",IF(Table1[[#This Row],[Pos]]&gt;=18,"18-20",""))</f>
        <v/>
      </c>
      <c r="M89" t="s">
        <v>23</v>
      </c>
    </row>
    <row r="90" spans="1:13" x14ac:dyDescent="0.3">
      <c r="A90" t="s">
        <v>59</v>
      </c>
      <c r="B90">
        <v>9</v>
      </c>
      <c r="C90" t="s">
        <v>29</v>
      </c>
      <c r="D90">
        <v>38</v>
      </c>
      <c r="E90">
        <v>14</v>
      </c>
      <c r="F90">
        <v>10</v>
      </c>
      <c r="G90">
        <v>14</v>
      </c>
      <c r="H90">
        <v>47</v>
      </c>
      <c r="I90">
        <v>41</v>
      </c>
      <c r="J90">
        <v>6</v>
      </c>
      <c r="K90">
        <v>52</v>
      </c>
      <c r="L90" t="str">
        <f>IF(Table1[[#This Row],[Pos]]&lt;=4,"1-4",IF(Table1[[#This Row],[Pos]]&gt;=18,"18-20",""))</f>
        <v/>
      </c>
      <c r="M90" t="s">
        <v>23</v>
      </c>
    </row>
    <row r="91" spans="1:13" x14ac:dyDescent="0.3">
      <c r="A91" t="s">
        <v>59</v>
      </c>
      <c r="B91">
        <v>10</v>
      </c>
      <c r="C91" t="s">
        <v>24</v>
      </c>
      <c r="D91">
        <v>38</v>
      </c>
      <c r="E91">
        <v>12</v>
      </c>
      <c r="F91">
        <v>11</v>
      </c>
      <c r="G91">
        <v>15</v>
      </c>
      <c r="H91">
        <v>45</v>
      </c>
      <c r="I91">
        <v>52</v>
      </c>
      <c r="J91">
        <v>-7</v>
      </c>
      <c r="K91">
        <v>47</v>
      </c>
      <c r="L91" t="str">
        <f>IF(Table1[[#This Row],[Pos]]&lt;=4,"1-4",IF(Table1[[#This Row],[Pos]]&gt;=18,"18-20",""))</f>
        <v/>
      </c>
      <c r="M91" t="s">
        <v>23</v>
      </c>
    </row>
    <row r="92" spans="1:13" x14ac:dyDescent="0.3">
      <c r="A92" t="s">
        <v>59</v>
      </c>
      <c r="B92">
        <v>11</v>
      </c>
      <c r="C92" t="s">
        <v>26</v>
      </c>
      <c r="D92">
        <v>38</v>
      </c>
      <c r="E92">
        <v>12</v>
      </c>
      <c r="F92">
        <v>10</v>
      </c>
      <c r="G92">
        <v>16</v>
      </c>
      <c r="H92">
        <v>42</v>
      </c>
      <c r="I92">
        <v>58</v>
      </c>
      <c r="J92">
        <v>-16</v>
      </c>
      <c r="K92">
        <v>46</v>
      </c>
      <c r="L92" t="str">
        <f>IF(Table1[[#This Row],[Pos]]&lt;=4,"1-4",IF(Table1[[#This Row],[Pos]]&gt;=18,"18-20",""))</f>
        <v/>
      </c>
      <c r="M92" t="s">
        <v>23</v>
      </c>
    </row>
    <row r="93" spans="1:13" x14ac:dyDescent="0.3">
      <c r="A93" t="s">
        <v>59</v>
      </c>
      <c r="B93">
        <v>12</v>
      </c>
      <c r="C93" t="s">
        <v>51</v>
      </c>
      <c r="D93">
        <v>38</v>
      </c>
      <c r="E93">
        <v>11</v>
      </c>
      <c r="F93">
        <v>12</v>
      </c>
      <c r="G93">
        <v>15</v>
      </c>
      <c r="H93">
        <v>40</v>
      </c>
      <c r="I93">
        <v>46</v>
      </c>
      <c r="J93">
        <v>-6</v>
      </c>
      <c r="K93">
        <v>45</v>
      </c>
      <c r="L93" t="str">
        <f>IF(Table1[[#This Row],[Pos]]&lt;=4,"1-4",IF(Table1[[#This Row],[Pos]]&gt;=18,"18-20",""))</f>
        <v/>
      </c>
      <c r="M93" t="s">
        <v>23</v>
      </c>
    </row>
    <row r="94" spans="1:13" x14ac:dyDescent="0.3">
      <c r="A94" t="s">
        <v>59</v>
      </c>
      <c r="B94">
        <v>13</v>
      </c>
      <c r="C94" t="s">
        <v>44</v>
      </c>
      <c r="D94">
        <v>38</v>
      </c>
      <c r="E94">
        <v>12</v>
      </c>
      <c r="F94">
        <v>8</v>
      </c>
      <c r="G94">
        <v>18</v>
      </c>
      <c r="H94">
        <v>52</v>
      </c>
      <c r="I94">
        <v>60</v>
      </c>
      <c r="J94">
        <v>-8</v>
      </c>
      <c r="K94">
        <v>44</v>
      </c>
      <c r="L94" t="str">
        <f>IF(Table1[[#This Row],[Pos]]&lt;=4,"1-4",IF(Table1[[#This Row],[Pos]]&gt;=18,"18-20",""))</f>
        <v/>
      </c>
      <c r="M94" t="s">
        <v>23</v>
      </c>
    </row>
    <row r="95" spans="1:13" x14ac:dyDescent="0.3">
      <c r="A95" t="s">
        <v>59</v>
      </c>
      <c r="B95">
        <v>14</v>
      </c>
      <c r="C95" t="s">
        <v>28</v>
      </c>
      <c r="D95">
        <v>38</v>
      </c>
      <c r="E95">
        <v>10</v>
      </c>
      <c r="F95">
        <v>14</v>
      </c>
      <c r="G95">
        <v>14</v>
      </c>
      <c r="H95">
        <v>47</v>
      </c>
      <c r="I95">
        <v>57</v>
      </c>
      <c r="J95">
        <v>-10</v>
      </c>
      <c r="K95">
        <v>44</v>
      </c>
      <c r="L95" t="str">
        <f>IF(Table1[[#This Row],[Pos]]&lt;=4,"1-4",IF(Table1[[#This Row],[Pos]]&gt;=18,"18-20",""))</f>
        <v/>
      </c>
      <c r="M95" t="s">
        <v>25</v>
      </c>
    </row>
    <row r="96" spans="1:13" x14ac:dyDescent="0.3">
      <c r="A96" t="s">
        <v>59</v>
      </c>
      <c r="B96">
        <v>15</v>
      </c>
      <c r="C96" t="s">
        <v>42</v>
      </c>
      <c r="D96">
        <v>38</v>
      </c>
      <c r="E96">
        <v>9</v>
      </c>
      <c r="F96">
        <v>15</v>
      </c>
      <c r="G96">
        <v>14</v>
      </c>
      <c r="H96">
        <v>32</v>
      </c>
      <c r="I96">
        <v>43</v>
      </c>
      <c r="J96">
        <v>-11</v>
      </c>
      <c r="K96">
        <v>42</v>
      </c>
      <c r="L96" t="str">
        <f>IF(Table1[[#This Row],[Pos]]&lt;=4,"1-4",IF(Table1[[#This Row],[Pos]]&gt;=18,"18-20",""))</f>
        <v/>
      </c>
      <c r="M96" t="s">
        <v>23</v>
      </c>
    </row>
    <row r="97" spans="1:13" x14ac:dyDescent="0.3">
      <c r="A97" t="s">
        <v>59</v>
      </c>
      <c r="B97">
        <v>16</v>
      </c>
      <c r="C97" t="s">
        <v>56</v>
      </c>
      <c r="D97">
        <v>38</v>
      </c>
      <c r="E97">
        <v>10</v>
      </c>
      <c r="F97">
        <v>9</v>
      </c>
      <c r="G97">
        <v>19</v>
      </c>
      <c r="H97">
        <v>43</v>
      </c>
      <c r="I97">
        <v>59</v>
      </c>
      <c r="J97">
        <v>-16</v>
      </c>
      <c r="K97">
        <v>39</v>
      </c>
      <c r="L97" t="str">
        <f>IF(Table1[[#This Row],[Pos]]&lt;=4,"1-4",IF(Table1[[#This Row],[Pos]]&gt;=18,"18-20",""))</f>
        <v/>
      </c>
      <c r="M97" t="s">
        <v>23</v>
      </c>
    </row>
    <row r="98" spans="1:13" x14ac:dyDescent="0.3">
      <c r="A98" t="s">
        <v>59</v>
      </c>
      <c r="B98">
        <v>17</v>
      </c>
      <c r="C98" t="s">
        <v>53</v>
      </c>
      <c r="D98">
        <v>38</v>
      </c>
      <c r="E98">
        <v>6</v>
      </c>
      <c r="F98">
        <v>16</v>
      </c>
      <c r="G98">
        <v>16</v>
      </c>
      <c r="H98">
        <v>36</v>
      </c>
      <c r="I98">
        <v>61</v>
      </c>
      <c r="J98">
        <v>-25</v>
      </c>
      <c r="K98">
        <v>34</v>
      </c>
      <c r="L98" t="str">
        <f>IF(Table1[[#This Row],[Pos]]&lt;=4,"1-4",IF(Table1[[#This Row],[Pos]]&gt;=18,"18-20",""))</f>
        <v/>
      </c>
      <c r="M98" t="s">
        <v>23</v>
      </c>
    </row>
    <row r="99" spans="1:13" x14ac:dyDescent="0.3">
      <c r="A99" t="s">
        <v>59</v>
      </c>
      <c r="B99">
        <v>18</v>
      </c>
      <c r="C99" t="s">
        <v>61</v>
      </c>
      <c r="D99">
        <v>38</v>
      </c>
      <c r="E99">
        <v>7</v>
      </c>
      <c r="F99">
        <v>12</v>
      </c>
      <c r="G99">
        <v>19</v>
      </c>
      <c r="H99">
        <v>41</v>
      </c>
      <c r="I99">
        <v>62</v>
      </c>
      <c r="J99">
        <v>-21</v>
      </c>
      <c r="K99">
        <v>33</v>
      </c>
      <c r="L99" t="str">
        <f>IF(Table1[[#This Row],[Pos]]&lt;=4,"1-4",IF(Table1[[#This Row],[Pos]]&gt;=18,"18-20",""))</f>
        <v>18-20</v>
      </c>
      <c r="M99" t="s">
        <v>57</v>
      </c>
    </row>
    <row r="100" spans="1:13" x14ac:dyDescent="0.3">
      <c r="A100" t="s">
        <v>59</v>
      </c>
      <c r="B100">
        <v>19</v>
      </c>
      <c r="C100" t="s">
        <v>62</v>
      </c>
      <c r="D100">
        <v>38</v>
      </c>
      <c r="E100">
        <v>7</v>
      </c>
      <c r="F100">
        <v>12</v>
      </c>
      <c r="G100">
        <v>19</v>
      </c>
      <c r="H100">
        <v>42</v>
      </c>
      <c r="I100">
        <v>77</v>
      </c>
      <c r="J100">
        <v>-35</v>
      </c>
      <c r="K100">
        <v>33</v>
      </c>
      <c r="L100" t="str">
        <f>IF(Table1[[#This Row],[Pos]]&lt;=4,"1-4",IF(Table1[[#This Row],[Pos]]&gt;=18,"18-20",""))</f>
        <v>18-20</v>
      </c>
      <c r="M100" t="s">
        <v>57</v>
      </c>
    </row>
    <row r="101" spans="1:13" x14ac:dyDescent="0.3">
      <c r="A101" t="s">
        <v>59</v>
      </c>
      <c r="B101">
        <v>20</v>
      </c>
      <c r="C101" t="s">
        <v>27</v>
      </c>
      <c r="D101">
        <v>38</v>
      </c>
      <c r="E101">
        <v>6</v>
      </c>
      <c r="F101">
        <v>14</v>
      </c>
      <c r="G101">
        <v>18</v>
      </c>
      <c r="H101">
        <v>45</v>
      </c>
      <c r="I101">
        <v>66</v>
      </c>
      <c r="J101">
        <v>-21</v>
      </c>
      <c r="K101">
        <v>32</v>
      </c>
      <c r="L101" t="str">
        <f>IF(Table1[[#This Row],[Pos]]&lt;=4,"1-4",IF(Table1[[#This Row],[Pos]]&gt;=18,"18-20",""))</f>
        <v>18-20</v>
      </c>
      <c r="M101" t="s">
        <v>57</v>
      </c>
    </row>
    <row r="102" spans="1:13" x14ac:dyDescent="0.3">
      <c r="A102" t="s">
        <v>63</v>
      </c>
      <c r="B102">
        <v>1</v>
      </c>
      <c r="C102" t="s">
        <v>21</v>
      </c>
      <c r="D102">
        <v>38</v>
      </c>
      <c r="E102">
        <v>29</v>
      </c>
      <c r="F102">
        <v>4</v>
      </c>
      <c r="G102">
        <v>5</v>
      </c>
      <c r="H102">
        <v>72</v>
      </c>
      <c r="I102">
        <v>22</v>
      </c>
      <c r="J102">
        <v>50</v>
      </c>
      <c r="K102">
        <v>91</v>
      </c>
      <c r="L102" t="str">
        <f>IF(Table1[[#This Row],[Pos]]&lt;=4,"1-4",IF(Table1[[#This Row],[Pos]]&gt;=18,"18-20",""))</f>
        <v>1-4</v>
      </c>
      <c r="M102" t="s">
        <v>64</v>
      </c>
    </row>
    <row r="103" spans="1:13" x14ac:dyDescent="0.3">
      <c r="A103" t="s">
        <v>63</v>
      </c>
      <c r="B103">
        <v>2</v>
      </c>
      <c r="C103" t="s">
        <v>13</v>
      </c>
      <c r="D103">
        <v>38</v>
      </c>
      <c r="E103">
        <v>25</v>
      </c>
      <c r="F103">
        <v>8</v>
      </c>
      <c r="G103">
        <v>5</v>
      </c>
      <c r="H103">
        <v>72</v>
      </c>
      <c r="I103">
        <v>34</v>
      </c>
      <c r="J103">
        <v>38</v>
      </c>
      <c r="K103">
        <v>83</v>
      </c>
      <c r="L103" t="str">
        <f>IF(Table1[[#This Row],[Pos]]&lt;=4,"1-4",IF(Table1[[#This Row],[Pos]]&gt;=18,"18-20",""))</f>
        <v>1-4</v>
      </c>
      <c r="M103" t="s">
        <v>64</v>
      </c>
    </row>
    <row r="104" spans="1:13" x14ac:dyDescent="0.3">
      <c r="A104" t="s">
        <v>63</v>
      </c>
      <c r="B104">
        <v>3</v>
      </c>
      <c r="C104" t="s">
        <v>16</v>
      </c>
      <c r="D104">
        <v>38</v>
      </c>
      <c r="E104">
        <v>25</v>
      </c>
      <c r="F104">
        <v>7</v>
      </c>
      <c r="G104">
        <v>6</v>
      </c>
      <c r="H104">
        <v>57</v>
      </c>
      <c r="I104">
        <v>25</v>
      </c>
      <c r="J104">
        <v>32</v>
      </c>
      <c r="K104">
        <v>82</v>
      </c>
      <c r="L104" t="str">
        <f>IF(Table1[[#This Row],[Pos]]&lt;=4,"1-4",IF(Table1[[#This Row],[Pos]]&gt;=18,"18-20",""))</f>
        <v>1-4</v>
      </c>
      <c r="M104" t="s">
        <v>40</v>
      </c>
    </row>
    <row r="105" spans="1:13" x14ac:dyDescent="0.3">
      <c r="A105" t="s">
        <v>63</v>
      </c>
      <c r="B105">
        <v>4</v>
      </c>
      <c r="C105" t="s">
        <v>15</v>
      </c>
      <c r="D105">
        <v>38</v>
      </c>
      <c r="E105">
        <v>20</v>
      </c>
      <c r="F105">
        <v>7</v>
      </c>
      <c r="G105">
        <v>11</v>
      </c>
      <c r="H105">
        <v>68</v>
      </c>
      <c r="I105">
        <v>31</v>
      </c>
      <c r="J105">
        <v>37</v>
      </c>
      <c r="K105">
        <v>67</v>
      </c>
      <c r="L105" t="str">
        <f>IF(Table1[[#This Row],[Pos]]&lt;=4,"1-4",IF(Table1[[#This Row],[Pos]]&gt;=18,"18-20",""))</f>
        <v>1-4</v>
      </c>
      <c r="M105" t="s">
        <v>40</v>
      </c>
    </row>
    <row r="106" spans="1:13" x14ac:dyDescent="0.3">
      <c r="A106" t="s">
        <v>63</v>
      </c>
      <c r="B106">
        <v>5</v>
      </c>
      <c r="C106" t="s">
        <v>29</v>
      </c>
      <c r="D106">
        <v>38</v>
      </c>
      <c r="E106">
        <v>18</v>
      </c>
      <c r="F106">
        <v>11</v>
      </c>
      <c r="G106">
        <v>9</v>
      </c>
      <c r="H106">
        <v>53</v>
      </c>
      <c r="I106">
        <v>38</v>
      </c>
      <c r="J106">
        <v>15</v>
      </c>
      <c r="K106">
        <v>65</v>
      </c>
      <c r="L106" t="str">
        <f>IF(Table1[[#This Row],[Pos]]&lt;=4,"1-4",IF(Table1[[#This Row],[Pos]]&gt;=18,"18-20",""))</f>
        <v/>
      </c>
      <c r="M106" t="s">
        <v>55</v>
      </c>
    </row>
    <row r="107" spans="1:13" x14ac:dyDescent="0.3">
      <c r="A107" t="s">
        <v>63</v>
      </c>
      <c r="B107">
        <v>6</v>
      </c>
      <c r="C107" t="s">
        <v>42</v>
      </c>
      <c r="D107">
        <v>38</v>
      </c>
      <c r="E107">
        <v>19</v>
      </c>
      <c r="F107">
        <v>6</v>
      </c>
      <c r="G107">
        <v>13</v>
      </c>
      <c r="H107">
        <v>51</v>
      </c>
      <c r="I107">
        <v>42</v>
      </c>
      <c r="J107">
        <v>9</v>
      </c>
      <c r="K107">
        <v>63</v>
      </c>
      <c r="L107" t="str">
        <f>IF(Table1[[#This Row],[Pos]]&lt;=4,"1-4",IF(Table1[[#This Row],[Pos]]&gt;=18,"18-20",""))</f>
        <v/>
      </c>
      <c r="M107" t="s">
        <v>55</v>
      </c>
    </row>
    <row r="108" spans="1:13" x14ac:dyDescent="0.3">
      <c r="A108" t="s">
        <v>63</v>
      </c>
      <c r="B108">
        <v>7</v>
      </c>
      <c r="C108" t="s">
        <v>28</v>
      </c>
      <c r="D108">
        <v>38</v>
      </c>
      <c r="E108">
        <v>17</v>
      </c>
      <c r="F108">
        <v>7</v>
      </c>
      <c r="G108">
        <v>14</v>
      </c>
      <c r="H108">
        <v>47</v>
      </c>
      <c r="I108">
        <v>42</v>
      </c>
      <c r="J108">
        <v>5</v>
      </c>
      <c r="K108">
        <v>58</v>
      </c>
      <c r="L108" t="str">
        <f>IF(Table1[[#This Row],[Pos]]&lt;=4,"1-4",IF(Table1[[#This Row],[Pos]]&gt;=18,"18-20",""))</f>
        <v/>
      </c>
      <c r="M108" t="s">
        <v>25</v>
      </c>
    </row>
    <row r="109" spans="1:13" x14ac:dyDescent="0.3">
      <c r="A109" t="s">
        <v>63</v>
      </c>
      <c r="B109">
        <v>8</v>
      </c>
      <c r="C109" t="s">
        <v>46</v>
      </c>
      <c r="D109">
        <v>38</v>
      </c>
      <c r="E109">
        <v>15</v>
      </c>
      <c r="F109">
        <v>11</v>
      </c>
      <c r="G109">
        <v>12</v>
      </c>
      <c r="H109">
        <v>49</v>
      </c>
      <c r="I109">
        <v>41</v>
      </c>
      <c r="J109">
        <v>8</v>
      </c>
      <c r="K109">
        <v>56</v>
      </c>
      <c r="L109" t="str">
        <f>IF(Table1[[#This Row],[Pos]]&lt;=4,"1-4",IF(Table1[[#This Row],[Pos]]&gt;=18,"18-20",""))</f>
        <v/>
      </c>
      <c r="M109" t="s">
        <v>23</v>
      </c>
    </row>
    <row r="110" spans="1:13" x14ac:dyDescent="0.3">
      <c r="A110" t="s">
        <v>63</v>
      </c>
      <c r="B110">
        <v>9</v>
      </c>
      <c r="C110" t="s">
        <v>32</v>
      </c>
      <c r="D110">
        <v>38</v>
      </c>
      <c r="E110">
        <v>16</v>
      </c>
      <c r="F110">
        <v>7</v>
      </c>
      <c r="G110">
        <v>15</v>
      </c>
      <c r="H110">
        <v>52</v>
      </c>
      <c r="I110">
        <v>55</v>
      </c>
      <c r="J110">
        <v>-3</v>
      </c>
      <c r="K110">
        <v>55</v>
      </c>
      <c r="L110" t="str">
        <f>IF(Table1[[#This Row],[Pos]]&lt;=4,"1-4",IF(Table1[[#This Row],[Pos]]&gt;=18,"18-20",""))</f>
        <v/>
      </c>
      <c r="M110" t="s">
        <v>41</v>
      </c>
    </row>
    <row r="111" spans="1:13" x14ac:dyDescent="0.3">
      <c r="A111" t="s">
        <v>63</v>
      </c>
      <c r="B111">
        <v>10</v>
      </c>
      <c r="C111" t="s">
        <v>65</v>
      </c>
      <c r="D111">
        <v>38</v>
      </c>
      <c r="E111">
        <v>15</v>
      </c>
      <c r="F111">
        <v>6</v>
      </c>
      <c r="G111">
        <v>17</v>
      </c>
      <c r="H111">
        <v>45</v>
      </c>
      <c r="I111">
        <v>52</v>
      </c>
      <c r="J111">
        <v>-7</v>
      </c>
      <c r="K111">
        <v>51</v>
      </c>
      <c r="L111" t="str">
        <f>IF(Table1[[#This Row],[Pos]]&lt;=4,"1-4",IF(Table1[[#This Row],[Pos]]&gt;=18,"18-20",""))</f>
        <v/>
      </c>
      <c r="M111" t="s">
        <v>23</v>
      </c>
    </row>
    <row r="112" spans="1:13" x14ac:dyDescent="0.3">
      <c r="A112" t="s">
        <v>63</v>
      </c>
      <c r="B112">
        <v>11</v>
      </c>
      <c r="C112" t="s">
        <v>33</v>
      </c>
      <c r="D112">
        <v>38</v>
      </c>
      <c r="E112">
        <v>14</v>
      </c>
      <c r="F112">
        <v>8</v>
      </c>
      <c r="G112">
        <v>16</v>
      </c>
      <c r="H112">
        <v>34</v>
      </c>
      <c r="I112">
        <v>49</v>
      </c>
      <c r="J112">
        <v>-15</v>
      </c>
      <c r="K112">
        <v>50</v>
      </c>
      <c r="L112" t="str">
        <f>IF(Table1[[#This Row],[Pos]]&lt;=4,"1-4",IF(Table1[[#This Row],[Pos]]&gt;=18,"18-20",""))</f>
        <v/>
      </c>
      <c r="M112" t="s">
        <v>23</v>
      </c>
    </row>
    <row r="113" spans="1:13" x14ac:dyDescent="0.3">
      <c r="A113" t="s">
        <v>63</v>
      </c>
      <c r="B113">
        <v>12</v>
      </c>
      <c r="C113" t="s">
        <v>44</v>
      </c>
      <c r="D113">
        <v>38</v>
      </c>
      <c r="E113">
        <v>14</v>
      </c>
      <c r="F113">
        <v>6</v>
      </c>
      <c r="G113">
        <v>18</v>
      </c>
      <c r="H113">
        <v>48</v>
      </c>
      <c r="I113">
        <v>58</v>
      </c>
      <c r="J113">
        <v>-10</v>
      </c>
      <c r="K113">
        <v>48</v>
      </c>
      <c r="L113" t="str">
        <f>IF(Table1[[#This Row],[Pos]]&lt;=4,"1-4",IF(Table1[[#This Row],[Pos]]&gt;=18,"18-20",""))</f>
        <v/>
      </c>
      <c r="M113" t="s">
        <v>23</v>
      </c>
    </row>
    <row r="114" spans="1:13" x14ac:dyDescent="0.3">
      <c r="A114" t="s">
        <v>63</v>
      </c>
      <c r="B114">
        <v>13</v>
      </c>
      <c r="C114" t="s">
        <v>26</v>
      </c>
      <c r="D114">
        <v>38</v>
      </c>
      <c r="E114">
        <v>13</v>
      </c>
      <c r="F114">
        <v>8</v>
      </c>
      <c r="G114">
        <v>17</v>
      </c>
      <c r="H114">
        <v>41</v>
      </c>
      <c r="I114">
        <v>55</v>
      </c>
      <c r="J114">
        <v>-14</v>
      </c>
      <c r="K114">
        <v>47</v>
      </c>
      <c r="L114" t="str">
        <f>IF(Table1[[#This Row],[Pos]]&lt;=4,"1-4",IF(Table1[[#This Row],[Pos]]&gt;=18,"18-20",""))</f>
        <v/>
      </c>
      <c r="M114" t="s">
        <v>23</v>
      </c>
    </row>
    <row r="115" spans="1:13" x14ac:dyDescent="0.3">
      <c r="A115" t="s">
        <v>63</v>
      </c>
      <c r="B115">
        <v>14</v>
      </c>
      <c r="C115" t="s">
        <v>31</v>
      </c>
      <c r="D115">
        <v>38</v>
      </c>
      <c r="E115">
        <v>12</v>
      </c>
      <c r="F115">
        <v>9</v>
      </c>
      <c r="G115">
        <v>17</v>
      </c>
      <c r="H115">
        <v>48</v>
      </c>
      <c r="I115">
        <v>58</v>
      </c>
      <c r="J115">
        <v>-10</v>
      </c>
      <c r="K115">
        <v>45</v>
      </c>
      <c r="L115" t="str">
        <f>IF(Table1[[#This Row],[Pos]]&lt;=4,"1-4",IF(Table1[[#This Row],[Pos]]&gt;=18,"18-20",""))</f>
        <v/>
      </c>
      <c r="M115" t="s">
        <v>23</v>
      </c>
    </row>
    <row r="116" spans="1:13" x14ac:dyDescent="0.3">
      <c r="A116" t="s">
        <v>63</v>
      </c>
      <c r="B116">
        <v>15</v>
      </c>
      <c r="C116" t="s">
        <v>35</v>
      </c>
      <c r="D116">
        <v>38</v>
      </c>
      <c r="E116">
        <v>13</v>
      </c>
      <c r="F116">
        <v>4</v>
      </c>
      <c r="G116">
        <v>21</v>
      </c>
      <c r="H116">
        <v>43</v>
      </c>
      <c r="I116">
        <v>48</v>
      </c>
      <c r="J116">
        <v>-5</v>
      </c>
      <c r="K116">
        <v>43</v>
      </c>
      <c r="L116" t="str">
        <f>IF(Table1[[#This Row],[Pos]]&lt;=4,"1-4",IF(Table1[[#This Row],[Pos]]&gt;=18,"18-20",""))</f>
        <v/>
      </c>
      <c r="M116" t="s">
        <v>23</v>
      </c>
    </row>
    <row r="117" spans="1:13" x14ac:dyDescent="0.3">
      <c r="A117" t="s">
        <v>63</v>
      </c>
      <c r="B117">
        <v>16</v>
      </c>
      <c r="C117" t="s">
        <v>24</v>
      </c>
      <c r="D117">
        <v>38</v>
      </c>
      <c r="E117">
        <v>10</v>
      </c>
      <c r="F117">
        <v>12</v>
      </c>
      <c r="G117">
        <v>16</v>
      </c>
      <c r="H117">
        <v>42</v>
      </c>
      <c r="I117">
        <v>55</v>
      </c>
      <c r="J117">
        <v>-13</v>
      </c>
      <c r="K117">
        <v>42</v>
      </c>
      <c r="L117" t="str">
        <f>IF(Table1[[#This Row],[Pos]]&lt;=4,"1-4",IF(Table1[[#This Row],[Pos]]&gt;=18,"18-20",""))</f>
        <v/>
      </c>
      <c r="M117" t="s">
        <v>23</v>
      </c>
    </row>
    <row r="118" spans="1:13" x14ac:dyDescent="0.3">
      <c r="A118" t="s">
        <v>63</v>
      </c>
      <c r="B118">
        <v>17</v>
      </c>
      <c r="C118" t="s">
        <v>56</v>
      </c>
      <c r="D118">
        <v>38</v>
      </c>
      <c r="E118">
        <v>10</v>
      </c>
      <c r="F118">
        <v>8</v>
      </c>
      <c r="G118">
        <v>20</v>
      </c>
      <c r="H118">
        <v>37</v>
      </c>
      <c r="I118">
        <v>62</v>
      </c>
      <c r="J118">
        <v>-25</v>
      </c>
      <c r="K118">
        <v>38</v>
      </c>
      <c r="L118" t="str">
        <f>IF(Table1[[#This Row],[Pos]]&lt;=4,"1-4",IF(Table1[[#This Row],[Pos]]&gt;=18,"18-20",""))</f>
        <v/>
      </c>
      <c r="M118" t="s">
        <v>23</v>
      </c>
    </row>
    <row r="119" spans="1:13" x14ac:dyDescent="0.3">
      <c r="A119" t="s">
        <v>63</v>
      </c>
      <c r="B119">
        <v>18</v>
      </c>
      <c r="C119" t="s">
        <v>51</v>
      </c>
      <c r="D119">
        <v>38</v>
      </c>
      <c r="E119">
        <v>8</v>
      </c>
      <c r="F119">
        <v>10</v>
      </c>
      <c r="G119">
        <v>20</v>
      </c>
      <c r="H119">
        <v>28</v>
      </c>
      <c r="I119">
        <v>50</v>
      </c>
      <c r="J119">
        <v>-22</v>
      </c>
      <c r="K119">
        <v>34</v>
      </c>
      <c r="L119" t="str">
        <f>IF(Table1[[#This Row],[Pos]]&lt;=4,"1-4",IF(Table1[[#This Row],[Pos]]&gt;=18,"18-20",""))</f>
        <v>18-20</v>
      </c>
      <c r="M119" t="s">
        <v>57</v>
      </c>
    </row>
    <row r="120" spans="1:13" x14ac:dyDescent="0.3">
      <c r="A120" t="s">
        <v>63</v>
      </c>
      <c r="B120">
        <v>19</v>
      </c>
      <c r="C120" t="s">
        <v>53</v>
      </c>
      <c r="D120">
        <v>38</v>
      </c>
      <c r="E120">
        <v>7</v>
      </c>
      <c r="F120">
        <v>9</v>
      </c>
      <c r="G120">
        <v>22</v>
      </c>
      <c r="H120">
        <v>31</v>
      </c>
      <c r="I120">
        <v>58</v>
      </c>
      <c r="J120">
        <v>-27</v>
      </c>
      <c r="K120">
        <v>30</v>
      </c>
      <c r="L120" t="str">
        <f>IF(Table1[[#This Row],[Pos]]&lt;=4,"1-4",IF(Table1[[#This Row],[Pos]]&gt;=18,"18-20",""))</f>
        <v>18-20</v>
      </c>
      <c r="M120" t="s">
        <v>57</v>
      </c>
    </row>
    <row r="121" spans="1:13" x14ac:dyDescent="0.3">
      <c r="A121" t="s">
        <v>63</v>
      </c>
      <c r="B121">
        <v>20</v>
      </c>
      <c r="C121" t="s">
        <v>22</v>
      </c>
      <c r="D121">
        <v>38</v>
      </c>
      <c r="E121">
        <v>3</v>
      </c>
      <c r="F121">
        <v>6</v>
      </c>
      <c r="G121">
        <v>29</v>
      </c>
      <c r="H121">
        <v>26</v>
      </c>
      <c r="I121">
        <v>69</v>
      </c>
      <c r="J121">
        <v>-43</v>
      </c>
      <c r="K121">
        <v>15</v>
      </c>
      <c r="L121" t="str">
        <f>IF(Table1[[#This Row],[Pos]]&lt;=4,"1-4",IF(Table1[[#This Row],[Pos]]&gt;=18,"18-20",""))</f>
        <v>18-20</v>
      </c>
      <c r="M121" t="s">
        <v>57</v>
      </c>
    </row>
    <row r="122" spans="1:13" x14ac:dyDescent="0.3">
      <c r="A122" t="s">
        <v>66</v>
      </c>
      <c r="B122">
        <v>1</v>
      </c>
      <c r="C122" t="s">
        <v>13</v>
      </c>
      <c r="D122">
        <v>38</v>
      </c>
      <c r="E122">
        <v>28</v>
      </c>
      <c r="F122">
        <v>5</v>
      </c>
      <c r="G122">
        <v>5</v>
      </c>
      <c r="H122">
        <v>83</v>
      </c>
      <c r="I122">
        <v>27</v>
      </c>
      <c r="J122">
        <v>56</v>
      </c>
      <c r="K122">
        <v>89</v>
      </c>
      <c r="L122" t="str">
        <f>IF(Table1[[#This Row],[Pos]]&lt;=4,"1-4",IF(Table1[[#This Row],[Pos]]&gt;=18,"18-20",""))</f>
        <v>1-4</v>
      </c>
      <c r="M122" t="s">
        <v>49</v>
      </c>
    </row>
    <row r="123" spans="1:13" x14ac:dyDescent="0.3">
      <c r="A123" t="s">
        <v>66</v>
      </c>
      <c r="B123">
        <v>2</v>
      </c>
      <c r="C123" t="s">
        <v>21</v>
      </c>
      <c r="D123">
        <v>38</v>
      </c>
      <c r="E123">
        <v>24</v>
      </c>
      <c r="F123">
        <v>11</v>
      </c>
      <c r="G123">
        <v>3</v>
      </c>
      <c r="H123">
        <v>64</v>
      </c>
      <c r="I123">
        <v>24</v>
      </c>
      <c r="J123">
        <v>40</v>
      </c>
      <c r="K123">
        <v>83</v>
      </c>
      <c r="L123" t="str">
        <f>IF(Table1[[#This Row],[Pos]]&lt;=4,"1-4",IF(Table1[[#This Row],[Pos]]&gt;=18,"18-20",""))</f>
        <v>1-4</v>
      </c>
      <c r="M123" t="s">
        <v>49</v>
      </c>
    </row>
    <row r="124" spans="1:13" x14ac:dyDescent="0.3">
      <c r="A124" t="s">
        <v>66</v>
      </c>
      <c r="B124">
        <v>3</v>
      </c>
      <c r="C124" t="s">
        <v>16</v>
      </c>
      <c r="D124">
        <v>38</v>
      </c>
      <c r="E124">
        <v>20</v>
      </c>
      <c r="F124">
        <v>8</v>
      </c>
      <c r="G124">
        <v>10</v>
      </c>
      <c r="H124">
        <v>57</v>
      </c>
      <c r="I124">
        <v>27</v>
      </c>
      <c r="J124">
        <v>30</v>
      </c>
      <c r="K124">
        <v>68</v>
      </c>
      <c r="L124" t="str">
        <f>IF(Table1[[#This Row],[Pos]]&lt;=4,"1-4",IF(Table1[[#This Row],[Pos]]&gt;=18,"18-20",""))</f>
        <v>1-4</v>
      </c>
      <c r="M124" t="s">
        <v>40</v>
      </c>
    </row>
    <row r="125" spans="1:13" x14ac:dyDescent="0.3">
      <c r="A125" t="s">
        <v>66</v>
      </c>
      <c r="B125">
        <v>4</v>
      </c>
      <c r="C125" t="s">
        <v>15</v>
      </c>
      <c r="D125">
        <v>38</v>
      </c>
      <c r="E125">
        <v>19</v>
      </c>
      <c r="F125">
        <v>11</v>
      </c>
      <c r="G125">
        <v>8</v>
      </c>
      <c r="H125">
        <v>63</v>
      </c>
      <c r="I125">
        <v>35</v>
      </c>
      <c r="J125">
        <v>28</v>
      </c>
      <c r="K125">
        <v>68</v>
      </c>
      <c r="L125" t="str">
        <f>IF(Table1[[#This Row],[Pos]]&lt;=4,"1-4",IF(Table1[[#This Row],[Pos]]&gt;=18,"18-20",""))</f>
        <v>1-4</v>
      </c>
      <c r="M125" t="s">
        <v>40</v>
      </c>
    </row>
    <row r="126" spans="1:13" x14ac:dyDescent="0.3">
      <c r="A126" t="s">
        <v>66</v>
      </c>
      <c r="B126">
        <v>5</v>
      </c>
      <c r="C126" t="s">
        <v>29</v>
      </c>
      <c r="D126">
        <v>38</v>
      </c>
      <c r="E126">
        <v>17</v>
      </c>
      <c r="F126">
        <v>9</v>
      </c>
      <c r="G126">
        <v>12</v>
      </c>
      <c r="H126">
        <v>57</v>
      </c>
      <c r="I126">
        <v>54</v>
      </c>
      <c r="J126">
        <v>3</v>
      </c>
      <c r="K126">
        <v>60</v>
      </c>
      <c r="L126" t="str">
        <f>IF(Table1[[#This Row],[Pos]]&lt;=4,"1-4",IF(Table1[[#This Row],[Pos]]&gt;=18,"18-20",""))</f>
        <v/>
      </c>
      <c r="M126" t="s">
        <v>19</v>
      </c>
    </row>
    <row r="127" spans="1:13" x14ac:dyDescent="0.3">
      <c r="A127" t="s">
        <v>66</v>
      </c>
      <c r="B127">
        <v>6</v>
      </c>
      <c r="C127" t="s">
        <v>33</v>
      </c>
      <c r="D127">
        <v>38</v>
      </c>
      <c r="E127">
        <v>15</v>
      </c>
      <c r="F127">
        <v>13</v>
      </c>
      <c r="G127">
        <v>10</v>
      </c>
      <c r="H127">
        <v>52</v>
      </c>
      <c r="I127">
        <v>36</v>
      </c>
      <c r="J127">
        <v>16</v>
      </c>
      <c r="K127">
        <v>58</v>
      </c>
      <c r="L127" t="str">
        <f>IF(Table1[[#This Row],[Pos]]&lt;=4,"1-4",IF(Table1[[#This Row],[Pos]]&gt;=18,"18-20",""))</f>
        <v/>
      </c>
      <c r="M127" t="s">
        <v>19</v>
      </c>
    </row>
    <row r="128" spans="1:13" x14ac:dyDescent="0.3">
      <c r="A128" t="s">
        <v>66</v>
      </c>
      <c r="B128">
        <v>7</v>
      </c>
      <c r="C128" t="s">
        <v>46</v>
      </c>
      <c r="D128">
        <v>38</v>
      </c>
      <c r="E128">
        <v>16</v>
      </c>
      <c r="F128">
        <v>8</v>
      </c>
      <c r="G128">
        <v>14</v>
      </c>
      <c r="H128">
        <v>47</v>
      </c>
      <c r="I128">
        <v>52</v>
      </c>
      <c r="J128">
        <v>-5</v>
      </c>
      <c r="K128">
        <v>56</v>
      </c>
      <c r="L128" t="str">
        <f>IF(Table1[[#This Row],[Pos]]&lt;=4,"1-4",IF(Table1[[#This Row],[Pos]]&gt;=18,"18-20",""))</f>
        <v/>
      </c>
      <c r="M128" t="s">
        <v>19</v>
      </c>
    </row>
    <row r="129" spans="1:13" x14ac:dyDescent="0.3">
      <c r="A129" t="s">
        <v>66</v>
      </c>
      <c r="B129">
        <v>8</v>
      </c>
      <c r="C129" t="s">
        <v>67</v>
      </c>
      <c r="D129">
        <v>38</v>
      </c>
      <c r="E129">
        <v>16</v>
      </c>
      <c r="F129">
        <v>7</v>
      </c>
      <c r="G129">
        <v>15</v>
      </c>
      <c r="H129">
        <v>52</v>
      </c>
      <c r="I129">
        <v>47</v>
      </c>
      <c r="J129">
        <v>5</v>
      </c>
      <c r="K129">
        <v>55</v>
      </c>
      <c r="L129" t="str">
        <f>IF(Table1[[#This Row],[Pos]]&lt;=4,"1-4",IF(Table1[[#This Row],[Pos]]&gt;=18,"18-20",""))</f>
        <v/>
      </c>
      <c r="M129" t="s">
        <v>23</v>
      </c>
    </row>
    <row r="130" spans="1:13" x14ac:dyDescent="0.3">
      <c r="A130" t="s">
        <v>66</v>
      </c>
      <c r="B130">
        <v>9</v>
      </c>
      <c r="C130" t="s">
        <v>56</v>
      </c>
      <c r="D130">
        <v>38</v>
      </c>
      <c r="E130">
        <v>14</v>
      </c>
      <c r="F130">
        <v>12</v>
      </c>
      <c r="G130">
        <v>12</v>
      </c>
      <c r="H130">
        <v>45</v>
      </c>
      <c r="I130">
        <v>42</v>
      </c>
      <c r="J130">
        <v>3</v>
      </c>
      <c r="K130">
        <v>54</v>
      </c>
      <c r="L130" t="str">
        <f>IF(Table1[[#This Row],[Pos]]&lt;=4,"1-4",IF(Table1[[#This Row],[Pos]]&gt;=18,"18-20",""))</f>
        <v/>
      </c>
      <c r="M130" t="s">
        <v>23</v>
      </c>
    </row>
    <row r="131" spans="1:13" x14ac:dyDescent="0.3">
      <c r="A131" t="s">
        <v>66</v>
      </c>
      <c r="B131">
        <v>10</v>
      </c>
      <c r="C131" t="s">
        <v>42</v>
      </c>
      <c r="D131">
        <v>38</v>
      </c>
      <c r="E131">
        <v>15</v>
      </c>
      <c r="F131">
        <v>7</v>
      </c>
      <c r="G131">
        <v>16</v>
      </c>
      <c r="H131">
        <v>52</v>
      </c>
      <c r="I131">
        <v>54</v>
      </c>
      <c r="J131">
        <v>-2</v>
      </c>
      <c r="K131">
        <v>52</v>
      </c>
      <c r="L131" t="str">
        <f>IF(Table1[[#This Row],[Pos]]&lt;=4,"1-4",IF(Table1[[#This Row],[Pos]]&gt;=18,"18-20",""))</f>
        <v/>
      </c>
      <c r="M131" t="s">
        <v>68</v>
      </c>
    </row>
    <row r="132" spans="1:13" x14ac:dyDescent="0.3">
      <c r="A132" t="s">
        <v>66</v>
      </c>
      <c r="B132">
        <v>11</v>
      </c>
      <c r="C132" t="s">
        <v>24</v>
      </c>
      <c r="D132">
        <v>38</v>
      </c>
      <c r="E132">
        <v>11</v>
      </c>
      <c r="F132">
        <v>17</v>
      </c>
      <c r="G132">
        <v>10</v>
      </c>
      <c r="H132">
        <v>43</v>
      </c>
      <c r="I132">
        <v>41</v>
      </c>
      <c r="J132">
        <v>2</v>
      </c>
      <c r="K132">
        <v>50</v>
      </c>
      <c r="L132" t="str">
        <f>IF(Table1[[#This Row],[Pos]]&lt;=4,"1-4",IF(Table1[[#This Row],[Pos]]&gt;=18,"18-20",""))</f>
        <v/>
      </c>
      <c r="M132" t="s">
        <v>23</v>
      </c>
    </row>
    <row r="133" spans="1:13" x14ac:dyDescent="0.3">
      <c r="A133" t="s">
        <v>66</v>
      </c>
      <c r="B133">
        <v>12</v>
      </c>
      <c r="C133" t="s">
        <v>31</v>
      </c>
      <c r="D133">
        <v>38</v>
      </c>
      <c r="E133">
        <v>12</v>
      </c>
      <c r="F133">
        <v>10</v>
      </c>
      <c r="G133">
        <v>16</v>
      </c>
      <c r="H133">
        <v>44</v>
      </c>
      <c r="I133">
        <v>49</v>
      </c>
      <c r="J133">
        <v>-5</v>
      </c>
      <c r="K133">
        <v>46</v>
      </c>
      <c r="L133" t="str">
        <f>IF(Table1[[#This Row],[Pos]]&lt;=4,"1-4",IF(Table1[[#This Row],[Pos]]&gt;=18,"18-20",""))</f>
        <v/>
      </c>
      <c r="M133" t="s">
        <v>23</v>
      </c>
    </row>
    <row r="134" spans="1:13" x14ac:dyDescent="0.3">
      <c r="A134" t="s">
        <v>66</v>
      </c>
      <c r="B134">
        <v>13</v>
      </c>
      <c r="C134" t="s">
        <v>28</v>
      </c>
      <c r="D134">
        <v>38</v>
      </c>
      <c r="E134">
        <v>11</v>
      </c>
      <c r="F134">
        <v>10</v>
      </c>
      <c r="G134">
        <v>17</v>
      </c>
      <c r="H134">
        <v>38</v>
      </c>
      <c r="I134">
        <v>47</v>
      </c>
      <c r="J134">
        <v>-9</v>
      </c>
      <c r="K134">
        <v>43</v>
      </c>
      <c r="L134" t="str">
        <f>IF(Table1[[#This Row],[Pos]]&lt;=4,"1-4",IF(Table1[[#This Row],[Pos]]&gt;=18,"18-20",""))</f>
        <v/>
      </c>
      <c r="M134" t="s">
        <v>23</v>
      </c>
    </row>
    <row r="135" spans="1:13" x14ac:dyDescent="0.3">
      <c r="A135" t="s">
        <v>66</v>
      </c>
      <c r="B135">
        <v>14</v>
      </c>
      <c r="C135" t="s">
        <v>35</v>
      </c>
      <c r="D135">
        <v>38</v>
      </c>
      <c r="E135">
        <v>11</v>
      </c>
      <c r="F135">
        <v>9</v>
      </c>
      <c r="G135">
        <v>18</v>
      </c>
      <c r="H135">
        <v>29</v>
      </c>
      <c r="I135">
        <v>44</v>
      </c>
      <c r="J135">
        <v>-15</v>
      </c>
      <c r="K135">
        <v>42</v>
      </c>
      <c r="L135" t="str">
        <f>IF(Table1[[#This Row],[Pos]]&lt;=4,"1-4",IF(Table1[[#This Row],[Pos]]&gt;=18,"18-20",""))</f>
        <v/>
      </c>
      <c r="M135" t="s">
        <v>23</v>
      </c>
    </row>
    <row r="136" spans="1:13" x14ac:dyDescent="0.3">
      <c r="A136" t="s">
        <v>66</v>
      </c>
      <c r="B136">
        <v>15</v>
      </c>
      <c r="C136" t="s">
        <v>32</v>
      </c>
      <c r="D136">
        <v>38</v>
      </c>
      <c r="E136">
        <v>12</v>
      </c>
      <c r="F136">
        <v>5</v>
      </c>
      <c r="G136">
        <v>21</v>
      </c>
      <c r="H136">
        <v>35</v>
      </c>
      <c r="I136">
        <v>59</v>
      </c>
      <c r="J136">
        <v>-24</v>
      </c>
      <c r="K136">
        <v>41</v>
      </c>
      <c r="L136" t="str">
        <f>IF(Table1[[#This Row],[Pos]]&lt;=4,"1-4",IF(Table1[[#This Row],[Pos]]&gt;=18,"18-20",""))</f>
        <v/>
      </c>
      <c r="M136" t="s">
        <v>23</v>
      </c>
    </row>
    <row r="137" spans="1:13" x14ac:dyDescent="0.3">
      <c r="A137" t="s">
        <v>66</v>
      </c>
      <c r="B137">
        <v>16</v>
      </c>
      <c r="C137" t="s">
        <v>44</v>
      </c>
      <c r="D137">
        <v>38</v>
      </c>
      <c r="E137">
        <v>8</v>
      </c>
      <c r="F137">
        <v>15</v>
      </c>
      <c r="G137">
        <v>15</v>
      </c>
      <c r="H137">
        <v>38</v>
      </c>
      <c r="I137">
        <v>60</v>
      </c>
      <c r="J137">
        <v>-22</v>
      </c>
      <c r="K137">
        <v>39</v>
      </c>
      <c r="L137" t="str">
        <f>IF(Table1[[#This Row],[Pos]]&lt;=4,"1-4",IF(Table1[[#This Row],[Pos]]&gt;=18,"18-20",""))</f>
        <v/>
      </c>
      <c r="M137" t="s">
        <v>23</v>
      </c>
    </row>
    <row r="138" spans="1:13" x14ac:dyDescent="0.3">
      <c r="A138" t="s">
        <v>66</v>
      </c>
      <c r="B138">
        <v>17</v>
      </c>
      <c r="C138" t="s">
        <v>65</v>
      </c>
      <c r="D138">
        <v>38</v>
      </c>
      <c r="E138">
        <v>10</v>
      </c>
      <c r="F138">
        <v>8</v>
      </c>
      <c r="G138">
        <v>20</v>
      </c>
      <c r="H138">
        <v>37</v>
      </c>
      <c r="I138">
        <v>59</v>
      </c>
      <c r="J138">
        <v>-22</v>
      </c>
      <c r="K138">
        <v>38</v>
      </c>
      <c r="L138" t="str">
        <f>IF(Table1[[#This Row],[Pos]]&lt;=4,"1-4",IF(Table1[[#This Row],[Pos]]&gt;=18,"18-20",""))</f>
        <v/>
      </c>
      <c r="M138" t="s">
        <v>23</v>
      </c>
    </row>
    <row r="139" spans="1:13" x14ac:dyDescent="0.3">
      <c r="A139" t="s">
        <v>66</v>
      </c>
      <c r="B139">
        <v>18</v>
      </c>
      <c r="C139" t="s">
        <v>69</v>
      </c>
      <c r="D139">
        <v>38</v>
      </c>
      <c r="E139">
        <v>10</v>
      </c>
      <c r="F139">
        <v>8</v>
      </c>
      <c r="G139">
        <v>20</v>
      </c>
      <c r="H139">
        <v>32</v>
      </c>
      <c r="I139">
        <v>55</v>
      </c>
      <c r="J139">
        <v>-23</v>
      </c>
      <c r="K139">
        <v>38</v>
      </c>
      <c r="L139" t="str">
        <f>IF(Table1[[#This Row],[Pos]]&lt;=4,"1-4",IF(Table1[[#This Row],[Pos]]&gt;=18,"18-20",""))</f>
        <v>18-20</v>
      </c>
      <c r="M139" t="s">
        <v>57</v>
      </c>
    </row>
    <row r="140" spans="1:13" x14ac:dyDescent="0.3">
      <c r="A140" t="s">
        <v>66</v>
      </c>
      <c r="B140">
        <v>19</v>
      </c>
      <c r="C140" t="s">
        <v>26</v>
      </c>
      <c r="D140">
        <v>38</v>
      </c>
      <c r="E140">
        <v>8</v>
      </c>
      <c r="F140">
        <v>10</v>
      </c>
      <c r="G140">
        <v>20</v>
      </c>
      <c r="H140">
        <v>34</v>
      </c>
      <c r="I140">
        <v>60</v>
      </c>
      <c r="J140">
        <v>-26</v>
      </c>
      <c r="K140">
        <v>34</v>
      </c>
      <c r="L140" t="str">
        <f>IF(Table1[[#This Row],[Pos]]&lt;=4,"1-4",IF(Table1[[#This Row],[Pos]]&gt;=18,"18-20",""))</f>
        <v>18-20</v>
      </c>
      <c r="M140" t="s">
        <v>57</v>
      </c>
    </row>
    <row r="141" spans="1:13" x14ac:dyDescent="0.3">
      <c r="A141" t="s">
        <v>66</v>
      </c>
      <c r="B141">
        <v>20</v>
      </c>
      <c r="C141" t="s">
        <v>70</v>
      </c>
      <c r="D141">
        <v>38</v>
      </c>
      <c r="E141">
        <v>5</v>
      </c>
      <c r="F141">
        <v>13</v>
      </c>
      <c r="G141">
        <v>20</v>
      </c>
      <c r="H141">
        <v>29</v>
      </c>
      <c r="I141">
        <v>59</v>
      </c>
      <c r="J141">
        <v>-30</v>
      </c>
      <c r="K141">
        <v>28</v>
      </c>
      <c r="L141" t="str">
        <f>IF(Table1[[#This Row],[Pos]]&lt;=4,"1-4",IF(Table1[[#This Row],[Pos]]&gt;=18,"18-20",""))</f>
        <v>18-20</v>
      </c>
      <c r="M141" t="s">
        <v>57</v>
      </c>
    </row>
    <row r="142" spans="1:13" x14ac:dyDescent="0.3">
      <c r="A142" t="s">
        <v>71</v>
      </c>
      <c r="B142">
        <v>1</v>
      </c>
      <c r="C142" t="s">
        <v>13</v>
      </c>
      <c r="D142">
        <v>38</v>
      </c>
      <c r="E142">
        <v>27</v>
      </c>
      <c r="F142">
        <v>6</v>
      </c>
      <c r="G142">
        <v>5</v>
      </c>
      <c r="H142">
        <v>80</v>
      </c>
      <c r="I142">
        <v>22</v>
      </c>
      <c r="J142">
        <v>58</v>
      </c>
      <c r="K142">
        <v>87</v>
      </c>
      <c r="L142" t="str">
        <f>IF(Table1[[#This Row],[Pos]]&lt;=4,"1-4",IF(Table1[[#This Row],[Pos]]&gt;=18,"18-20",""))</f>
        <v>1-4</v>
      </c>
      <c r="M142" t="s">
        <v>49</v>
      </c>
    </row>
    <row r="143" spans="1:13" x14ac:dyDescent="0.3">
      <c r="A143" t="s">
        <v>71</v>
      </c>
      <c r="B143">
        <v>2</v>
      </c>
      <c r="C143" t="s">
        <v>21</v>
      </c>
      <c r="D143">
        <v>38</v>
      </c>
      <c r="E143">
        <v>25</v>
      </c>
      <c r="F143">
        <v>10</v>
      </c>
      <c r="G143">
        <v>3</v>
      </c>
      <c r="H143">
        <v>65</v>
      </c>
      <c r="I143">
        <v>26</v>
      </c>
      <c r="J143">
        <v>39</v>
      </c>
      <c r="K143">
        <v>85</v>
      </c>
      <c r="L143" t="str">
        <f>IF(Table1[[#This Row],[Pos]]&lt;=4,"1-4",IF(Table1[[#This Row],[Pos]]&gt;=18,"18-20",""))</f>
        <v>1-4</v>
      </c>
      <c r="M143" t="s">
        <v>49</v>
      </c>
    </row>
    <row r="144" spans="1:13" x14ac:dyDescent="0.3">
      <c r="A144" t="s">
        <v>71</v>
      </c>
      <c r="B144">
        <v>3</v>
      </c>
      <c r="C144" t="s">
        <v>15</v>
      </c>
      <c r="D144">
        <v>38</v>
      </c>
      <c r="E144">
        <v>24</v>
      </c>
      <c r="F144">
        <v>11</v>
      </c>
      <c r="G144">
        <v>3</v>
      </c>
      <c r="H144">
        <v>74</v>
      </c>
      <c r="I144">
        <v>31</v>
      </c>
      <c r="J144">
        <v>43</v>
      </c>
      <c r="K144">
        <v>83</v>
      </c>
      <c r="L144" t="str">
        <f>IF(Table1[[#This Row],[Pos]]&lt;=4,"1-4",IF(Table1[[#This Row],[Pos]]&gt;=18,"18-20",""))</f>
        <v>1-4</v>
      </c>
      <c r="M144" t="s">
        <v>40</v>
      </c>
    </row>
    <row r="145" spans="1:13" x14ac:dyDescent="0.3">
      <c r="A145" t="s">
        <v>71</v>
      </c>
      <c r="B145">
        <v>4</v>
      </c>
      <c r="C145" t="s">
        <v>16</v>
      </c>
      <c r="D145">
        <v>38</v>
      </c>
      <c r="E145">
        <v>21</v>
      </c>
      <c r="F145">
        <v>13</v>
      </c>
      <c r="G145">
        <v>4</v>
      </c>
      <c r="H145">
        <v>67</v>
      </c>
      <c r="I145">
        <v>28</v>
      </c>
      <c r="J145">
        <v>39</v>
      </c>
      <c r="K145">
        <v>76</v>
      </c>
      <c r="L145" t="str">
        <f>IF(Table1[[#This Row],[Pos]]&lt;=4,"1-4",IF(Table1[[#This Row],[Pos]]&gt;=18,"18-20",""))</f>
        <v>1-4</v>
      </c>
      <c r="M145" t="s">
        <v>40</v>
      </c>
    </row>
    <row r="146" spans="1:13" x14ac:dyDescent="0.3">
      <c r="A146" t="s">
        <v>71</v>
      </c>
      <c r="B146">
        <v>5</v>
      </c>
      <c r="C146" t="s">
        <v>33</v>
      </c>
      <c r="D146">
        <v>38</v>
      </c>
      <c r="E146">
        <v>19</v>
      </c>
      <c r="F146">
        <v>8</v>
      </c>
      <c r="G146">
        <v>11</v>
      </c>
      <c r="H146">
        <v>55</v>
      </c>
      <c r="I146">
        <v>33</v>
      </c>
      <c r="J146">
        <v>22</v>
      </c>
      <c r="K146">
        <v>65</v>
      </c>
      <c r="L146" t="str">
        <f>IF(Table1[[#This Row],[Pos]]&lt;=4,"1-4",IF(Table1[[#This Row],[Pos]]&gt;=18,"18-20",""))</f>
        <v/>
      </c>
      <c r="M146" t="s">
        <v>55</v>
      </c>
    </row>
    <row r="147" spans="1:13" x14ac:dyDescent="0.3">
      <c r="A147" t="s">
        <v>71</v>
      </c>
      <c r="B147">
        <v>6</v>
      </c>
      <c r="C147" t="s">
        <v>24</v>
      </c>
      <c r="D147">
        <v>38</v>
      </c>
      <c r="E147">
        <v>16</v>
      </c>
      <c r="F147">
        <v>12</v>
      </c>
      <c r="G147">
        <v>10</v>
      </c>
      <c r="H147">
        <v>71</v>
      </c>
      <c r="I147">
        <v>51</v>
      </c>
      <c r="J147">
        <v>20</v>
      </c>
      <c r="K147">
        <v>60</v>
      </c>
      <c r="L147" t="str">
        <f>IF(Table1[[#This Row],[Pos]]&lt;=4,"1-4",IF(Table1[[#This Row],[Pos]]&gt;=18,"18-20",""))</f>
        <v/>
      </c>
      <c r="M147" t="s">
        <v>25</v>
      </c>
    </row>
    <row r="148" spans="1:13" x14ac:dyDescent="0.3">
      <c r="A148" t="s">
        <v>71</v>
      </c>
      <c r="B148">
        <v>7</v>
      </c>
      <c r="C148" t="s">
        <v>42</v>
      </c>
      <c r="D148">
        <v>38</v>
      </c>
      <c r="E148">
        <v>15</v>
      </c>
      <c r="F148">
        <v>13</v>
      </c>
      <c r="G148">
        <v>10</v>
      </c>
      <c r="H148">
        <v>50</v>
      </c>
      <c r="I148">
        <v>48</v>
      </c>
      <c r="J148">
        <v>2</v>
      </c>
      <c r="K148">
        <v>58</v>
      </c>
      <c r="L148" t="str">
        <f>IF(Table1[[#This Row],[Pos]]&lt;=4,"1-4",IF(Table1[[#This Row],[Pos]]&gt;=18,"18-20",""))</f>
        <v/>
      </c>
      <c r="M148" t="s">
        <v>23</v>
      </c>
    </row>
    <row r="149" spans="1:13" x14ac:dyDescent="0.3">
      <c r="A149" t="s">
        <v>71</v>
      </c>
      <c r="B149">
        <v>8</v>
      </c>
      <c r="C149" t="s">
        <v>56</v>
      </c>
      <c r="D149">
        <v>38</v>
      </c>
      <c r="E149">
        <v>16</v>
      </c>
      <c r="F149">
        <v>9</v>
      </c>
      <c r="G149">
        <v>13</v>
      </c>
      <c r="H149">
        <v>48</v>
      </c>
      <c r="I149">
        <v>40</v>
      </c>
      <c r="J149">
        <v>8</v>
      </c>
      <c r="K149">
        <v>57</v>
      </c>
      <c r="L149" t="str">
        <f>IF(Table1[[#This Row],[Pos]]&lt;=4,"1-4",IF(Table1[[#This Row],[Pos]]&gt;=18,"18-20",""))</f>
        <v/>
      </c>
      <c r="M149" t="s">
        <v>19</v>
      </c>
    </row>
    <row r="150" spans="1:13" x14ac:dyDescent="0.3">
      <c r="A150" t="s">
        <v>71</v>
      </c>
      <c r="B150">
        <v>9</v>
      </c>
      <c r="C150" t="s">
        <v>35</v>
      </c>
      <c r="D150">
        <v>38</v>
      </c>
      <c r="E150">
        <v>15</v>
      </c>
      <c r="F150">
        <v>10</v>
      </c>
      <c r="G150">
        <v>13</v>
      </c>
      <c r="H150">
        <v>45</v>
      </c>
      <c r="I150">
        <v>53</v>
      </c>
      <c r="J150">
        <v>-8</v>
      </c>
      <c r="K150">
        <v>55</v>
      </c>
      <c r="L150" t="str">
        <f>IF(Table1[[#This Row],[Pos]]&lt;=4,"1-4",IF(Table1[[#This Row],[Pos]]&gt;=18,"18-20",""))</f>
        <v/>
      </c>
      <c r="M150" t="s">
        <v>72</v>
      </c>
    </row>
    <row r="151" spans="1:13" x14ac:dyDescent="0.3">
      <c r="A151" t="s">
        <v>71</v>
      </c>
      <c r="B151">
        <v>10</v>
      </c>
      <c r="C151" t="s">
        <v>32</v>
      </c>
      <c r="D151">
        <v>38</v>
      </c>
      <c r="E151">
        <v>13</v>
      </c>
      <c r="F151">
        <v>10</v>
      </c>
      <c r="G151">
        <v>15</v>
      </c>
      <c r="H151">
        <v>42</v>
      </c>
      <c r="I151">
        <v>50</v>
      </c>
      <c r="J151">
        <v>-8</v>
      </c>
      <c r="K151">
        <v>49</v>
      </c>
      <c r="L151" t="str">
        <f>IF(Table1[[#This Row],[Pos]]&lt;=4,"1-4",IF(Table1[[#This Row],[Pos]]&gt;=18,"18-20",""))</f>
        <v/>
      </c>
      <c r="M151" t="s">
        <v>23</v>
      </c>
    </row>
    <row r="152" spans="1:13" x14ac:dyDescent="0.3">
      <c r="A152" t="s">
        <v>71</v>
      </c>
      <c r="B152">
        <v>11</v>
      </c>
      <c r="C152" t="s">
        <v>29</v>
      </c>
      <c r="D152">
        <v>38</v>
      </c>
      <c r="E152">
        <v>11</v>
      </c>
      <c r="F152">
        <v>13</v>
      </c>
      <c r="G152">
        <v>14</v>
      </c>
      <c r="H152">
        <v>66</v>
      </c>
      <c r="I152">
        <v>61</v>
      </c>
      <c r="J152">
        <v>5</v>
      </c>
      <c r="K152">
        <v>46</v>
      </c>
      <c r="L152" t="str">
        <f>IF(Table1[[#This Row],[Pos]]&lt;=4,"1-4",IF(Table1[[#This Row],[Pos]]&gt;=18,"18-20",""))</f>
        <v/>
      </c>
      <c r="M152" t="s">
        <v>43</v>
      </c>
    </row>
    <row r="153" spans="1:13" x14ac:dyDescent="0.3">
      <c r="A153" t="s">
        <v>71</v>
      </c>
      <c r="B153">
        <v>12</v>
      </c>
      <c r="C153" t="s">
        <v>28</v>
      </c>
      <c r="D153">
        <v>38</v>
      </c>
      <c r="E153">
        <v>11</v>
      </c>
      <c r="F153">
        <v>10</v>
      </c>
      <c r="G153">
        <v>17</v>
      </c>
      <c r="H153">
        <v>45</v>
      </c>
      <c r="I153">
        <v>65</v>
      </c>
      <c r="J153">
        <v>-20</v>
      </c>
      <c r="K153">
        <v>43</v>
      </c>
      <c r="L153" t="str">
        <f>IF(Table1[[#This Row],[Pos]]&lt;=4,"1-4",IF(Table1[[#This Row],[Pos]]&gt;=18,"18-20",""))</f>
        <v/>
      </c>
      <c r="M153" t="s">
        <v>23</v>
      </c>
    </row>
    <row r="154" spans="1:13" x14ac:dyDescent="0.3">
      <c r="A154" t="s">
        <v>71</v>
      </c>
      <c r="B154">
        <v>13</v>
      </c>
      <c r="C154" t="s">
        <v>31</v>
      </c>
      <c r="D154">
        <v>38</v>
      </c>
      <c r="E154">
        <v>10</v>
      </c>
      <c r="F154">
        <v>12</v>
      </c>
      <c r="G154">
        <v>16</v>
      </c>
      <c r="H154">
        <v>43</v>
      </c>
      <c r="I154">
        <v>53</v>
      </c>
      <c r="J154">
        <v>-10</v>
      </c>
      <c r="K154">
        <v>42</v>
      </c>
      <c r="L154" t="str">
        <f>IF(Table1[[#This Row],[Pos]]&lt;=4,"1-4",IF(Table1[[#This Row],[Pos]]&gt;=18,"18-20",""))</f>
        <v/>
      </c>
      <c r="M154" t="s">
        <v>23</v>
      </c>
    </row>
    <row r="155" spans="1:13" x14ac:dyDescent="0.3">
      <c r="A155" t="s">
        <v>71</v>
      </c>
      <c r="B155">
        <v>14</v>
      </c>
      <c r="C155" t="s">
        <v>65</v>
      </c>
      <c r="D155">
        <v>38</v>
      </c>
      <c r="E155">
        <v>10</v>
      </c>
      <c r="F155">
        <v>10</v>
      </c>
      <c r="G155">
        <v>18</v>
      </c>
      <c r="H155">
        <v>34</v>
      </c>
      <c r="I155">
        <v>51</v>
      </c>
      <c r="J155">
        <v>-17</v>
      </c>
      <c r="K155">
        <v>40</v>
      </c>
      <c r="L155" t="str">
        <f>IF(Table1[[#This Row],[Pos]]&lt;=4,"1-4",IF(Table1[[#This Row],[Pos]]&gt;=18,"18-20",""))</f>
        <v/>
      </c>
      <c r="M155" t="s">
        <v>23</v>
      </c>
    </row>
    <row r="156" spans="1:13" x14ac:dyDescent="0.3">
      <c r="A156" t="s">
        <v>71</v>
      </c>
      <c r="B156">
        <v>15</v>
      </c>
      <c r="C156" t="s">
        <v>22</v>
      </c>
      <c r="D156">
        <v>38</v>
      </c>
      <c r="E156">
        <v>11</v>
      </c>
      <c r="F156">
        <v>6</v>
      </c>
      <c r="G156">
        <v>21</v>
      </c>
      <c r="H156">
        <v>36</v>
      </c>
      <c r="I156">
        <v>59</v>
      </c>
      <c r="J156">
        <v>-23</v>
      </c>
      <c r="K156">
        <v>39</v>
      </c>
      <c r="L156" t="str">
        <f>IF(Table1[[#This Row],[Pos]]&lt;=4,"1-4",IF(Table1[[#This Row],[Pos]]&gt;=18,"18-20",""))</f>
        <v/>
      </c>
      <c r="M156" t="s">
        <v>23</v>
      </c>
    </row>
    <row r="157" spans="1:13" x14ac:dyDescent="0.3">
      <c r="A157" t="s">
        <v>71</v>
      </c>
      <c r="B157">
        <v>16</v>
      </c>
      <c r="C157" t="s">
        <v>46</v>
      </c>
      <c r="D157">
        <v>38</v>
      </c>
      <c r="E157">
        <v>9</v>
      </c>
      <c r="F157">
        <v>10</v>
      </c>
      <c r="G157">
        <v>19</v>
      </c>
      <c r="H157">
        <v>36</v>
      </c>
      <c r="I157">
        <v>54</v>
      </c>
      <c r="J157">
        <v>-18</v>
      </c>
      <c r="K157">
        <v>37</v>
      </c>
      <c r="L157" t="str">
        <f>IF(Table1[[#This Row],[Pos]]&lt;=4,"1-4",IF(Table1[[#This Row],[Pos]]&gt;=18,"18-20",""))</f>
        <v/>
      </c>
      <c r="M157" t="s">
        <v>23</v>
      </c>
    </row>
    <row r="158" spans="1:13" x14ac:dyDescent="0.3">
      <c r="A158" t="s">
        <v>71</v>
      </c>
      <c r="B158">
        <v>17</v>
      </c>
      <c r="C158" t="s">
        <v>44</v>
      </c>
      <c r="D158">
        <v>38</v>
      </c>
      <c r="E158">
        <v>8</v>
      </c>
      <c r="F158">
        <v>12</v>
      </c>
      <c r="G158">
        <v>18</v>
      </c>
      <c r="H158">
        <v>38</v>
      </c>
      <c r="I158">
        <v>60</v>
      </c>
      <c r="J158">
        <v>-22</v>
      </c>
      <c r="K158">
        <v>36</v>
      </c>
      <c r="L158" t="str">
        <f>IF(Table1[[#This Row],[Pos]]&lt;=4,"1-4",IF(Table1[[#This Row],[Pos]]&gt;=18,"18-20",""))</f>
        <v/>
      </c>
      <c r="M158" t="s">
        <v>23</v>
      </c>
    </row>
    <row r="159" spans="1:13" x14ac:dyDescent="0.3">
      <c r="A159" t="s">
        <v>71</v>
      </c>
      <c r="B159">
        <v>18</v>
      </c>
      <c r="C159" t="s">
        <v>67</v>
      </c>
      <c r="D159">
        <v>38</v>
      </c>
      <c r="E159">
        <v>10</v>
      </c>
      <c r="F159">
        <v>6</v>
      </c>
      <c r="G159">
        <v>22</v>
      </c>
      <c r="H159">
        <v>41</v>
      </c>
      <c r="I159">
        <v>66</v>
      </c>
      <c r="J159">
        <v>-25</v>
      </c>
      <c r="K159">
        <v>36</v>
      </c>
      <c r="L159" t="str">
        <f>IF(Table1[[#This Row],[Pos]]&lt;=4,"1-4",IF(Table1[[#This Row],[Pos]]&gt;=18,"18-20",""))</f>
        <v>18-20</v>
      </c>
      <c r="M159" t="s">
        <v>57</v>
      </c>
    </row>
    <row r="160" spans="1:13" x14ac:dyDescent="0.3">
      <c r="A160" t="s">
        <v>71</v>
      </c>
      <c r="B160">
        <v>19</v>
      </c>
      <c r="C160" t="s">
        <v>51</v>
      </c>
      <c r="D160">
        <v>38</v>
      </c>
      <c r="E160">
        <v>8</v>
      </c>
      <c r="F160">
        <v>11</v>
      </c>
      <c r="G160">
        <v>19</v>
      </c>
      <c r="H160">
        <v>46</v>
      </c>
      <c r="I160">
        <v>62</v>
      </c>
      <c r="J160">
        <v>-16</v>
      </c>
      <c r="K160">
        <v>35</v>
      </c>
      <c r="L160" t="str">
        <f>IF(Table1[[#This Row],[Pos]]&lt;=4,"1-4",IF(Table1[[#This Row],[Pos]]&gt;=18,"18-20",""))</f>
        <v>18-20</v>
      </c>
      <c r="M160" t="s">
        <v>57</v>
      </c>
    </row>
    <row r="161" spans="1:13" x14ac:dyDescent="0.3">
      <c r="A161" t="s">
        <v>71</v>
      </c>
      <c r="B161">
        <v>20</v>
      </c>
      <c r="C161" t="s">
        <v>34</v>
      </c>
      <c r="D161">
        <v>38</v>
      </c>
      <c r="E161">
        <v>1</v>
      </c>
      <c r="F161">
        <v>8</v>
      </c>
      <c r="G161">
        <v>29</v>
      </c>
      <c r="H161">
        <v>20</v>
      </c>
      <c r="I161">
        <v>89</v>
      </c>
      <c r="J161">
        <v>-69</v>
      </c>
      <c r="K161">
        <v>11</v>
      </c>
      <c r="L161" t="str">
        <f>IF(Table1[[#This Row],[Pos]]&lt;=4,"1-4",IF(Table1[[#This Row],[Pos]]&gt;=18,"18-20",""))</f>
        <v>18-20</v>
      </c>
      <c r="M161" t="s">
        <v>57</v>
      </c>
    </row>
    <row r="162" spans="1:13" x14ac:dyDescent="0.3">
      <c r="A162" t="s">
        <v>73</v>
      </c>
      <c r="B162">
        <v>1</v>
      </c>
      <c r="C162" t="s">
        <v>13</v>
      </c>
      <c r="D162">
        <v>38</v>
      </c>
      <c r="E162">
        <v>28</v>
      </c>
      <c r="F162">
        <v>6</v>
      </c>
      <c r="G162">
        <v>4</v>
      </c>
      <c r="H162">
        <v>68</v>
      </c>
      <c r="I162">
        <v>24</v>
      </c>
      <c r="J162">
        <v>44</v>
      </c>
      <c r="K162">
        <v>90</v>
      </c>
      <c r="L162" t="str">
        <f>IF(Table1[[#This Row],[Pos]]&lt;=4,"1-4",IF(Table1[[#This Row],[Pos]]&gt;=18,"18-20",""))</f>
        <v>1-4</v>
      </c>
      <c r="M162" t="s">
        <v>64</v>
      </c>
    </row>
    <row r="163" spans="1:13" x14ac:dyDescent="0.3">
      <c r="A163" t="s">
        <v>73</v>
      </c>
      <c r="B163">
        <v>2</v>
      </c>
      <c r="C163" t="s">
        <v>16</v>
      </c>
      <c r="D163">
        <v>38</v>
      </c>
      <c r="E163">
        <v>25</v>
      </c>
      <c r="F163">
        <v>11</v>
      </c>
      <c r="G163">
        <v>2</v>
      </c>
      <c r="H163">
        <v>77</v>
      </c>
      <c r="I163">
        <v>27</v>
      </c>
      <c r="J163">
        <v>50</v>
      </c>
      <c r="K163">
        <v>86</v>
      </c>
      <c r="L163" t="str">
        <f>IF(Table1[[#This Row],[Pos]]&lt;=4,"1-4",IF(Table1[[#This Row],[Pos]]&gt;=18,"18-20",""))</f>
        <v>1-4</v>
      </c>
      <c r="M163" t="s">
        <v>64</v>
      </c>
    </row>
    <row r="164" spans="1:13" x14ac:dyDescent="0.3">
      <c r="A164" t="s">
        <v>73</v>
      </c>
      <c r="B164">
        <v>3</v>
      </c>
      <c r="C164" t="s">
        <v>21</v>
      </c>
      <c r="D164">
        <v>38</v>
      </c>
      <c r="E164">
        <v>25</v>
      </c>
      <c r="F164">
        <v>8</v>
      </c>
      <c r="G164">
        <v>5</v>
      </c>
      <c r="H164">
        <v>68</v>
      </c>
      <c r="I164">
        <v>24</v>
      </c>
      <c r="J164">
        <v>44</v>
      </c>
      <c r="K164">
        <v>83</v>
      </c>
      <c r="L164" t="str">
        <f>IF(Table1[[#This Row],[Pos]]&lt;=4,"1-4",IF(Table1[[#This Row],[Pos]]&gt;=18,"18-20",""))</f>
        <v>1-4</v>
      </c>
      <c r="M164" t="s">
        <v>64</v>
      </c>
    </row>
    <row r="165" spans="1:13" x14ac:dyDescent="0.3">
      <c r="A165" t="s">
        <v>73</v>
      </c>
      <c r="B165">
        <v>4</v>
      </c>
      <c r="C165" t="s">
        <v>15</v>
      </c>
      <c r="D165">
        <v>38</v>
      </c>
      <c r="E165">
        <v>20</v>
      </c>
      <c r="F165">
        <v>12</v>
      </c>
      <c r="G165">
        <v>6</v>
      </c>
      <c r="H165">
        <v>68</v>
      </c>
      <c r="I165">
        <v>37</v>
      </c>
      <c r="J165">
        <v>31</v>
      </c>
      <c r="K165">
        <v>72</v>
      </c>
      <c r="L165" t="str">
        <f>IF(Table1[[#This Row],[Pos]]&lt;=4,"1-4",IF(Table1[[#This Row],[Pos]]&gt;=18,"18-20",""))</f>
        <v>1-4</v>
      </c>
      <c r="M165" t="s">
        <v>74</v>
      </c>
    </row>
    <row r="166" spans="1:13" x14ac:dyDescent="0.3">
      <c r="A166" t="s">
        <v>73</v>
      </c>
      <c r="B166">
        <v>5</v>
      </c>
      <c r="C166" t="s">
        <v>33</v>
      </c>
      <c r="D166">
        <v>38</v>
      </c>
      <c r="E166">
        <v>17</v>
      </c>
      <c r="F166">
        <v>12</v>
      </c>
      <c r="G166">
        <v>9</v>
      </c>
      <c r="H166">
        <v>55</v>
      </c>
      <c r="I166">
        <v>37</v>
      </c>
      <c r="J166">
        <v>18</v>
      </c>
      <c r="K166">
        <v>63</v>
      </c>
      <c r="L166" t="str">
        <f>IF(Table1[[#This Row],[Pos]]&lt;=4,"1-4",IF(Table1[[#This Row],[Pos]]&gt;=18,"18-20",""))</f>
        <v/>
      </c>
      <c r="M166" t="s">
        <v>75</v>
      </c>
    </row>
    <row r="167" spans="1:13" x14ac:dyDescent="0.3">
      <c r="A167" t="s">
        <v>73</v>
      </c>
      <c r="B167">
        <v>6</v>
      </c>
      <c r="C167" t="s">
        <v>24</v>
      </c>
      <c r="D167">
        <v>38</v>
      </c>
      <c r="E167">
        <v>17</v>
      </c>
      <c r="F167">
        <v>11</v>
      </c>
      <c r="G167">
        <v>10</v>
      </c>
      <c r="H167">
        <v>54</v>
      </c>
      <c r="I167">
        <v>48</v>
      </c>
      <c r="J167">
        <v>6</v>
      </c>
      <c r="K167">
        <v>62</v>
      </c>
      <c r="L167" t="str">
        <f>IF(Table1[[#This Row],[Pos]]&lt;=4,"1-4",IF(Table1[[#This Row],[Pos]]&gt;=18,"18-20",""))</f>
        <v/>
      </c>
      <c r="M167" t="s">
        <v>75</v>
      </c>
    </row>
    <row r="168" spans="1:13" x14ac:dyDescent="0.3">
      <c r="A168" t="s">
        <v>73</v>
      </c>
      <c r="B168">
        <v>7</v>
      </c>
      <c r="C168" t="s">
        <v>44</v>
      </c>
      <c r="D168">
        <v>38</v>
      </c>
      <c r="E168">
        <v>14</v>
      </c>
      <c r="F168">
        <v>11</v>
      </c>
      <c r="G168">
        <v>13</v>
      </c>
      <c r="H168">
        <v>39</v>
      </c>
      <c r="I168">
        <v>34</v>
      </c>
      <c r="J168">
        <v>5</v>
      </c>
      <c r="K168">
        <v>53</v>
      </c>
      <c r="L168" t="str">
        <f>IF(Table1[[#This Row],[Pos]]&lt;=4,"1-4",IF(Table1[[#This Row],[Pos]]&gt;=18,"18-20",""))</f>
        <v/>
      </c>
      <c r="M168" t="s">
        <v>76</v>
      </c>
    </row>
    <row r="169" spans="1:13" x14ac:dyDescent="0.3">
      <c r="A169" t="s">
        <v>73</v>
      </c>
      <c r="B169">
        <v>8</v>
      </c>
      <c r="C169" t="s">
        <v>29</v>
      </c>
      <c r="D169">
        <v>38</v>
      </c>
      <c r="E169">
        <v>14</v>
      </c>
      <c r="F169">
        <v>9</v>
      </c>
      <c r="G169">
        <v>15</v>
      </c>
      <c r="H169">
        <v>45</v>
      </c>
      <c r="I169">
        <v>45</v>
      </c>
      <c r="J169">
        <v>0</v>
      </c>
      <c r="K169">
        <v>51</v>
      </c>
      <c r="L169" t="str">
        <f>IF(Table1[[#This Row],[Pos]]&lt;=4,"1-4",IF(Table1[[#This Row],[Pos]]&gt;=18,"18-20",""))</f>
        <v/>
      </c>
      <c r="M169" t="s">
        <v>23</v>
      </c>
    </row>
    <row r="170" spans="1:13" x14ac:dyDescent="0.3">
      <c r="A170" t="s">
        <v>73</v>
      </c>
      <c r="B170">
        <v>9</v>
      </c>
      <c r="C170" t="s">
        <v>32</v>
      </c>
      <c r="D170">
        <v>38</v>
      </c>
      <c r="E170">
        <v>14</v>
      </c>
      <c r="F170">
        <v>9</v>
      </c>
      <c r="G170">
        <v>15</v>
      </c>
      <c r="H170">
        <v>42</v>
      </c>
      <c r="I170">
        <v>45</v>
      </c>
      <c r="J170">
        <v>-3</v>
      </c>
      <c r="K170">
        <v>51</v>
      </c>
      <c r="L170" t="str">
        <f>IF(Table1[[#This Row],[Pos]]&lt;=4,"1-4",IF(Table1[[#This Row],[Pos]]&gt;=18,"18-20",""))</f>
        <v/>
      </c>
      <c r="M170" t="s">
        <v>23</v>
      </c>
    </row>
    <row r="171" spans="1:13" x14ac:dyDescent="0.3">
      <c r="A171" t="s">
        <v>73</v>
      </c>
      <c r="B171">
        <v>10</v>
      </c>
      <c r="C171" t="s">
        <v>35</v>
      </c>
      <c r="D171">
        <v>38</v>
      </c>
      <c r="E171">
        <v>15</v>
      </c>
      <c r="F171">
        <v>5</v>
      </c>
      <c r="G171">
        <v>18</v>
      </c>
      <c r="H171">
        <v>58</v>
      </c>
      <c r="I171">
        <v>50</v>
      </c>
      <c r="J171">
        <v>8</v>
      </c>
      <c r="K171">
        <v>50</v>
      </c>
      <c r="L171" t="str">
        <f>IF(Table1[[#This Row],[Pos]]&lt;=4,"1-4",IF(Table1[[#This Row],[Pos]]&gt;=18,"18-20",""))</f>
        <v/>
      </c>
      <c r="M171" t="s">
        <v>23</v>
      </c>
    </row>
    <row r="172" spans="1:13" x14ac:dyDescent="0.3">
      <c r="A172" t="s">
        <v>73</v>
      </c>
      <c r="B172">
        <v>11</v>
      </c>
      <c r="C172" t="s">
        <v>65</v>
      </c>
      <c r="D172">
        <v>38</v>
      </c>
      <c r="E172">
        <v>12</v>
      </c>
      <c r="F172">
        <v>9</v>
      </c>
      <c r="G172">
        <v>17</v>
      </c>
      <c r="H172">
        <v>34</v>
      </c>
      <c r="I172">
        <v>45</v>
      </c>
      <c r="J172">
        <v>-11</v>
      </c>
      <c r="K172">
        <v>45</v>
      </c>
      <c r="L172" t="str">
        <f>IF(Table1[[#This Row],[Pos]]&lt;=4,"1-4",IF(Table1[[#This Row],[Pos]]&gt;=18,"18-20",""))</f>
        <v/>
      </c>
      <c r="M172" t="s">
        <v>23</v>
      </c>
    </row>
    <row r="173" spans="1:13" x14ac:dyDescent="0.3">
      <c r="A173" t="s">
        <v>73</v>
      </c>
      <c r="B173">
        <v>12</v>
      </c>
      <c r="C173" t="s">
        <v>77</v>
      </c>
      <c r="D173">
        <v>38</v>
      </c>
      <c r="E173">
        <v>12</v>
      </c>
      <c r="F173">
        <v>9</v>
      </c>
      <c r="G173">
        <v>17</v>
      </c>
      <c r="H173">
        <v>38</v>
      </c>
      <c r="I173">
        <v>55</v>
      </c>
      <c r="J173">
        <v>-17</v>
      </c>
      <c r="K173">
        <v>45</v>
      </c>
      <c r="L173" t="str">
        <f>IF(Table1[[#This Row],[Pos]]&lt;=4,"1-4",IF(Table1[[#This Row],[Pos]]&gt;=18,"18-20",""))</f>
        <v/>
      </c>
      <c r="M173" t="s">
        <v>23</v>
      </c>
    </row>
    <row r="174" spans="1:13" x14ac:dyDescent="0.3">
      <c r="A174" t="s">
        <v>73</v>
      </c>
      <c r="B174">
        <v>13</v>
      </c>
      <c r="C174" t="s">
        <v>46</v>
      </c>
      <c r="D174">
        <v>38</v>
      </c>
      <c r="E174">
        <v>11</v>
      </c>
      <c r="F174">
        <v>8</v>
      </c>
      <c r="G174">
        <v>19</v>
      </c>
      <c r="H174">
        <v>41</v>
      </c>
      <c r="I174">
        <v>53</v>
      </c>
      <c r="J174">
        <v>-12</v>
      </c>
      <c r="K174">
        <v>41</v>
      </c>
      <c r="L174" t="str">
        <f>IF(Table1[[#This Row],[Pos]]&lt;=4,"1-4",IF(Table1[[#This Row],[Pos]]&gt;=18,"18-20",""))</f>
        <v/>
      </c>
      <c r="M174" t="s">
        <v>23</v>
      </c>
    </row>
    <row r="175" spans="1:13" x14ac:dyDescent="0.3">
      <c r="A175" t="s">
        <v>73</v>
      </c>
      <c r="B175">
        <v>14</v>
      </c>
      <c r="C175" t="s">
        <v>56</v>
      </c>
      <c r="D175">
        <v>38</v>
      </c>
      <c r="E175">
        <v>10</v>
      </c>
      <c r="F175">
        <v>11</v>
      </c>
      <c r="G175">
        <v>17</v>
      </c>
      <c r="H175">
        <v>38</v>
      </c>
      <c r="I175">
        <v>57</v>
      </c>
      <c r="J175">
        <v>-19</v>
      </c>
      <c r="K175">
        <v>41</v>
      </c>
      <c r="L175" t="str">
        <f>IF(Table1[[#This Row],[Pos]]&lt;=4,"1-4",IF(Table1[[#This Row],[Pos]]&gt;=18,"18-20",""))</f>
        <v/>
      </c>
      <c r="M175" t="s">
        <v>23</v>
      </c>
    </row>
    <row r="176" spans="1:13" x14ac:dyDescent="0.3">
      <c r="A176" t="s">
        <v>73</v>
      </c>
      <c r="B176">
        <v>15</v>
      </c>
      <c r="C176" t="s">
        <v>42</v>
      </c>
      <c r="D176">
        <v>38</v>
      </c>
      <c r="E176">
        <v>10</v>
      </c>
      <c r="F176">
        <v>11</v>
      </c>
      <c r="G176">
        <v>17</v>
      </c>
      <c r="H176">
        <v>40</v>
      </c>
      <c r="I176">
        <v>60</v>
      </c>
      <c r="J176">
        <v>-20</v>
      </c>
      <c r="K176">
        <v>41</v>
      </c>
      <c r="L176" t="str">
        <f>IF(Table1[[#This Row],[Pos]]&lt;=4,"1-4",IF(Table1[[#This Row],[Pos]]&gt;=18,"18-20",""))</f>
        <v/>
      </c>
      <c r="M176" t="s">
        <v>23</v>
      </c>
    </row>
    <row r="177" spans="1:13" x14ac:dyDescent="0.3">
      <c r="A177" t="s">
        <v>73</v>
      </c>
      <c r="B177">
        <v>16</v>
      </c>
      <c r="C177" t="s">
        <v>22</v>
      </c>
      <c r="D177">
        <v>38</v>
      </c>
      <c r="E177">
        <v>9</v>
      </c>
      <c r="F177">
        <v>9</v>
      </c>
      <c r="G177">
        <v>20</v>
      </c>
      <c r="H177">
        <v>34</v>
      </c>
      <c r="I177">
        <v>54</v>
      </c>
      <c r="J177">
        <v>-20</v>
      </c>
      <c r="K177">
        <v>36</v>
      </c>
      <c r="L177" t="str">
        <f>IF(Table1[[#This Row],[Pos]]&lt;=4,"1-4",IF(Table1[[#This Row],[Pos]]&gt;=18,"18-20",""))</f>
        <v/>
      </c>
      <c r="M177" t="s">
        <v>23</v>
      </c>
    </row>
    <row r="178" spans="1:13" x14ac:dyDescent="0.3">
      <c r="A178" t="s">
        <v>73</v>
      </c>
      <c r="B178">
        <v>17</v>
      </c>
      <c r="C178" t="s">
        <v>78</v>
      </c>
      <c r="D178">
        <v>38</v>
      </c>
      <c r="E178">
        <v>8</v>
      </c>
      <c r="F178">
        <v>11</v>
      </c>
      <c r="G178">
        <v>19</v>
      </c>
      <c r="H178">
        <v>39</v>
      </c>
      <c r="I178">
        <v>64</v>
      </c>
      <c r="J178">
        <v>-25</v>
      </c>
      <c r="K178">
        <v>35</v>
      </c>
      <c r="L178" t="str">
        <f>IF(Table1[[#This Row],[Pos]]&lt;=4,"1-4",IF(Table1[[#This Row],[Pos]]&gt;=18,"18-20",""))</f>
        <v/>
      </c>
      <c r="M178" t="s">
        <v>23</v>
      </c>
    </row>
    <row r="179" spans="1:13" x14ac:dyDescent="0.3">
      <c r="A179" t="s">
        <v>73</v>
      </c>
      <c r="B179">
        <v>18</v>
      </c>
      <c r="C179" t="s">
        <v>28</v>
      </c>
      <c r="D179">
        <v>38</v>
      </c>
      <c r="E179">
        <v>7</v>
      </c>
      <c r="F179">
        <v>13</v>
      </c>
      <c r="G179">
        <v>18</v>
      </c>
      <c r="H179">
        <v>40</v>
      </c>
      <c r="I179">
        <v>59</v>
      </c>
      <c r="J179">
        <v>-19</v>
      </c>
      <c r="K179">
        <v>34</v>
      </c>
      <c r="L179" t="str">
        <f>IF(Table1[[#This Row],[Pos]]&lt;=4,"1-4",IF(Table1[[#This Row],[Pos]]&gt;=18,"18-20",""))</f>
        <v>18-20</v>
      </c>
      <c r="M179" t="s">
        <v>57</v>
      </c>
    </row>
    <row r="180" spans="1:13" x14ac:dyDescent="0.3">
      <c r="A180" t="s">
        <v>73</v>
      </c>
      <c r="B180">
        <v>19</v>
      </c>
      <c r="C180" t="s">
        <v>31</v>
      </c>
      <c r="D180">
        <v>38</v>
      </c>
      <c r="E180">
        <v>7</v>
      </c>
      <c r="F180">
        <v>11</v>
      </c>
      <c r="G180">
        <v>20</v>
      </c>
      <c r="H180">
        <v>28</v>
      </c>
      <c r="I180">
        <v>57</v>
      </c>
      <c r="J180">
        <v>-29</v>
      </c>
      <c r="K180">
        <v>32</v>
      </c>
      <c r="L180" t="str">
        <f>IF(Table1[[#This Row],[Pos]]&lt;=4,"1-4",IF(Table1[[#This Row],[Pos]]&gt;=18,"18-20",""))</f>
        <v>18-20</v>
      </c>
      <c r="M180" t="s">
        <v>57</v>
      </c>
    </row>
    <row r="181" spans="1:13" x14ac:dyDescent="0.3">
      <c r="A181" t="s">
        <v>73</v>
      </c>
      <c r="B181">
        <v>20</v>
      </c>
      <c r="C181" t="s">
        <v>53</v>
      </c>
      <c r="D181">
        <v>38</v>
      </c>
      <c r="E181">
        <v>8</v>
      </c>
      <c r="F181">
        <v>8</v>
      </c>
      <c r="G181">
        <v>22</v>
      </c>
      <c r="H181">
        <v>36</v>
      </c>
      <c r="I181">
        <v>67</v>
      </c>
      <c r="J181">
        <v>-31</v>
      </c>
      <c r="K181">
        <v>32</v>
      </c>
      <c r="L181" t="str">
        <f>IF(Table1[[#This Row],[Pos]]&lt;=4,"1-4",IF(Table1[[#This Row],[Pos]]&gt;=18,"18-20",""))</f>
        <v>18-20</v>
      </c>
      <c r="M181" t="s">
        <v>57</v>
      </c>
    </row>
    <row r="182" spans="1:13" x14ac:dyDescent="0.3">
      <c r="A182" t="s">
        <v>79</v>
      </c>
      <c r="B182">
        <v>1</v>
      </c>
      <c r="C182" t="s">
        <v>21</v>
      </c>
      <c r="D182">
        <v>38</v>
      </c>
      <c r="E182">
        <v>27</v>
      </c>
      <c r="F182">
        <v>5</v>
      </c>
      <c r="G182">
        <v>6</v>
      </c>
      <c r="H182">
        <v>103</v>
      </c>
      <c r="I182">
        <v>32</v>
      </c>
      <c r="J182">
        <v>71</v>
      </c>
      <c r="K182">
        <v>86</v>
      </c>
      <c r="L182" t="str">
        <f>IF(Table1[[#This Row],[Pos]]&lt;=4,"1-4",IF(Table1[[#This Row],[Pos]]&gt;=18,"18-20",""))</f>
        <v>1-4</v>
      </c>
      <c r="M182" t="s">
        <v>49</v>
      </c>
    </row>
    <row r="183" spans="1:13" x14ac:dyDescent="0.3">
      <c r="A183" t="s">
        <v>79</v>
      </c>
      <c r="B183">
        <v>2</v>
      </c>
      <c r="C183" t="s">
        <v>13</v>
      </c>
      <c r="D183">
        <v>38</v>
      </c>
      <c r="E183">
        <v>27</v>
      </c>
      <c r="F183">
        <v>4</v>
      </c>
      <c r="G183">
        <v>7</v>
      </c>
      <c r="H183">
        <v>86</v>
      </c>
      <c r="I183">
        <v>28</v>
      </c>
      <c r="J183">
        <v>58</v>
      </c>
      <c r="K183">
        <v>85</v>
      </c>
      <c r="L183" t="str">
        <f>IF(Table1[[#This Row],[Pos]]&lt;=4,"1-4",IF(Table1[[#This Row],[Pos]]&gt;=18,"18-20",""))</f>
        <v>1-4</v>
      </c>
      <c r="M183" t="s">
        <v>49</v>
      </c>
    </row>
    <row r="184" spans="1:13" x14ac:dyDescent="0.3">
      <c r="A184" t="s">
        <v>79</v>
      </c>
      <c r="B184">
        <v>3</v>
      </c>
      <c r="C184" t="s">
        <v>15</v>
      </c>
      <c r="D184">
        <v>38</v>
      </c>
      <c r="E184">
        <v>23</v>
      </c>
      <c r="F184">
        <v>6</v>
      </c>
      <c r="G184">
        <v>9</v>
      </c>
      <c r="H184">
        <v>83</v>
      </c>
      <c r="I184">
        <v>41</v>
      </c>
      <c r="J184">
        <v>42</v>
      </c>
      <c r="K184">
        <v>75</v>
      </c>
      <c r="L184" t="str">
        <f>IF(Table1[[#This Row],[Pos]]&lt;=4,"1-4",IF(Table1[[#This Row],[Pos]]&gt;=18,"18-20",""))</f>
        <v>1-4</v>
      </c>
      <c r="M184" t="s">
        <v>49</v>
      </c>
    </row>
    <row r="185" spans="1:13" x14ac:dyDescent="0.3">
      <c r="A185" t="s">
        <v>79</v>
      </c>
      <c r="B185">
        <v>4</v>
      </c>
      <c r="C185" t="s">
        <v>29</v>
      </c>
      <c r="D185">
        <v>38</v>
      </c>
      <c r="E185">
        <v>21</v>
      </c>
      <c r="F185">
        <v>7</v>
      </c>
      <c r="G185">
        <v>10</v>
      </c>
      <c r="H185">
        <v>67</v>
      </c>
      <c r="I185">
        <v>41</v>
      </c>
      <c r="J185">
        <v>26</v>
      </c>
      <c r="K185">
        <v>70</v>
      </c>
      <c r="L185" t="str">
        <f>IF(Table1[[#This Row],[Pos]]&lt;=4,"1-4",IF(Table1[[#This Row],[Pos]]&gt;=18,"18-20",""))</f>
        <v>1-4</v>
      </c>
      <c r="M185" t="s">
        <v>74</v>
      </c>
    </row>
    <row r="186" spans="1:13" x14ac:dyDescent="0.3">
      <c r="A186" t="s">
        <v>79</v>
      </c>
      <c r="B186">
        <v>5</v>
      </c>
      <c r="C186" t="s">
        <v>35</v>
      </c>
      <c r="D186">
        <v>38</v>
      </c>
      <c r="E186">
        <v>18</v>
      </c>
      <c r="F186">
        <v>13</v>
      </c>
      <c r="G186">
        <v>7</v>
      </c>
      <c r="H186">
        <v>73</v>
      </c>
      <c r="I186">
        <v>45</v>
      </c>
      <c r="J186">
        <v>28</v>
      </c>
      <c r="K186">
        <v>67</v>
      </c>
      <c r="L186" t="str">
        <f>IF(Table1[[#This Row],[Pos]]&lt;=4,"1-4",IF(Table1[[#This Row],[Pos]]&gt;=18,"18-20",""))</f>
        <v/>
      </c>
      <c r="M186" t="s">
        <v>75</v>
      </c>
    </row>
    <row r="187" spans="1:13" x14ac:dyDescent="0.3">
      <c r="A187" t="s">
        <v>79</v>
      </c>
      <c r="B187">
        <v>6</v>
      </c>
      <c r="C187" t="s">
        <v>24</v>
      </c>
      <c r="D187">
        <v>38</v>
      </c>
      <c r="E187">
        <v>17</v>
      </c>
      <c r="F187">
        <v>13</v>
      </c>
      <c r="G187">
        <v>8</v>
      </c>
      <c r="H187">
        <v>52</v>
      </c>
      <c r="I187">
        <v>39</v>
      </c>
      <c r="J187">
        <v>13</v>
      </c>
      <c r="K187">
        <v>64</v>
      </c>
      <c r="L187" t="str">
        <f>IF(Table1[[#This Row],[Pos]]&lt;=4,"1-4",IF(Table1[[#This Row],[Pos]]&gt;=18,"18-20",""))</f>
        <v/>
      </c>
      <c r="M187" t="s">
        <v>75</v>
      </c>
    </row>
    <row r="188" spans="1:13" x14ac:dyDescent="0.3">
      <c r="A188" t="s">
        <v>79</v>
      </c>
      <c r="B188">
        <v>7</v>
      </c>
      <c r="C188" t="s">
        <v>16</v>
      </c>
      <c r="D188">
        <v>38</v>
      </c>
      <c r="E188">
        <v>18</v>
      </c>
      <c r="F188">
        <v>9</v>
      </c>
      <c r="G188">
        <v>11</v>
      </c>
      <c r="H188">
        <v>61</v>
      </c>
      <c r="I188">
        <v>35</v>
      </c>
      <c r="J188">
        <v>26</v>
      </c>
      <c r="K188">
        <v>63</v>
      </c>
      <c r="L188" t="str">
        <f>IF(Table1[[#This Row],[Pos]]&lt;=4,"1-4",IF(Table1[[#This Row],[Pos]]&gt;=18,"18-20",""))</f>
        <v/>
      </c>
      <c r="M188" t="s">
        <v>80</v>
      </c>
    </row>
    <row r="189" spans="1:13" x14ac:dyDescent="0.3">
      <c r="A189" t="s">
        <v>79</v>
      </c>
      <c r="B189">
        <v>8</v>
      </c>
      <c r="C189" t="s">
        <v>33</v>
      </c>
      <c r="D189">
        <v>38</v>
      </c>
      <c r="E189">
        <v>16</v>
      </c>
      <c r="F189">
        <v>13</v>
      </c>
      <c r="G189">
        <v>9</v>
      </c>
      <c r="H189">
        <v>60</v>
      </c>
      <c r="I189">
        <v>49</v>
      </c>
      <c r="J189">
        <v>11</v>
      </c>
      <c r="K189">
        <v>61</v>
      </c>
      <c r="L189" t="str">
        <f>IF(Table1[[#This Row],[Pos]]&lt;=4,"1-4",IF(Table1[[#This Row],[Pos]]&gt;=18,"18-20",""))</f>
        <v/>
      </c>
      <c r="M189" t="s">
        <v>23</v>
      </c>
    </row>
    <row r="190" spans="1:13" x14ac:dyDescent="0.3">
      <c r="A190" t="s">
        <v>79</v>
      </c>
      <c r="B190">
        <v>9</v>
      </c>
      <c r="C190" t="s">
        <v>51</v>
      </c>
      <c r="D190">
        <v>38</v>
      </c>
      <c r="E190">
        <v>13</v>
      </c>
      <c r="F190">
        <v>11</v>
      </c>
      <c r="G190">
        <v>14</v>
      </c>
      <c r="H190">
        <v>38</v>
      </c>
      <c r="I190">
        <v>47</v>
      </c>
      <c r="J190">
        <v>-9</v>
      </c>
      <c r="K190">
        <v>50</v>
      </c>
      <c r="L190" t="str">
        <f>IF(Table1[[#This Row],[Pos]]&lt;=4,"1-4",IF(Table1[[#This Row],[Pos]]&gt;=18,"18-20",""))</f>
        <v/>
      </c>
      <c r="M190" t="s">
        <v>23</v>
      </c>
    </row>
    <row r="191" spans="1:13" x14ac:dyDescent="0.3">
      <c r="A191" t="s">
        <v>79</v>
      </c>
      <c r="B191">
        <v>10</v>
      </c>
      <c r="C191" t="s">
        <v>42</v>
      </c>
      <c r="D191">
        <v>38</v>
      </c>
      <c r="E191">
        <v>13</v>
      </c>
      <c r="F191">
        <v>11</v>
      </c>
      <c r="G191">
        <v>14</v>
      </c>
      <c r="H191">
        <v>41</v>
      </c>
      <c r="I191">
        <v>55</v>
      </c>
      <c r="J191">
        <v>-14</v>
      </c>
      <c r="K191">
        <v>50</v>
      </c>
      <c r="L191" t="str">
        <f>IF(Table1[[#This Row],[Pos]]&lt;=4,"1-4",IF(Table1[[#This Row],[Pos]]&gt;=18,"18-20",""))</f>
        <v/>
      </c>
      <c r="M191" t="s">
        <v>23</v>
      </c>
    </row>
    <row r="192" spans="1:13" x14ac:dyDescent="0.3">
      <c r="A192" t="s">
        <v>79</v>
      </c>
      <c r="B192">
        <v>11</v>
      </c>
      <c r="C192" t="s">
        <v>77</v>
      </c>
      <c r="D192">
        <v>38</v>
      </c>
      <c r="E192">
        <v>11</v>
      </c>
      <c r="F192">
        <v>14</v>
      </c>
      <c r="G192">
        <v>13</v>
      </c>
      <c r="H192">
        <v>34</v>
      </c>
      <c r="I192">
        <v>48</v>
      </c>
      <c r="J192">
        <v>-14</v>
      </c>
      <c r="K192">
        <v>47</v>
      </c>
      <c r="L192" t="str">
        <f>IF(Table1[[#This Row],[Pos]]&lt;=4,"1-4",IF(Table1[[#This Row],[Pos]]&gt;=18,"18-20",""))</f>
        <v/>
      </c>
      <c r="M192" t="s">
        <v>23</v>
      </c>
    </row>
    <row r="193" spans="1:13" x14ac:dyDescent="0.3">
      <c r="A193" t="s">
        <v>79</v>
      </c>
      <c r="B193">
        <v>12</v>
      </c>
      <c r="C193" t="s">
        <v>44</v>
      </c>
      <c r="D193">
        <v>38</v>
      </c>
      <c r="E193">
        <v>12</v>
      </c>
      <c r="F193">
        <v>10</v>
      </c>
      <c r="G193">
        <v>16</v>
      </c>
      <c r="H193">
        <v>39</v>
      </c>
      <c r="I193">
        <v>46</v>
      </c>
      <c r="J193">
        <v>-7</v>
      </c>
      <c r="K193">
        <v>46</v>
      </c>
      <c r="L193" t="str">
        <f>IF(Table1[[#This Row],[Pos]]&lt;=4,"1-4",IF(Table1[[#This Row],[Pos]]&gt;=18,"18-20",""))</f>
        <v/>
      </c>
      <c r="M193" t="s">
        <v>23</v>
      </c>
    </row>
    <row r="194" spans="1:13" x14ac:dyDescent="0.3">
      <c r="A194" t="s">
        <v>79</v>
      </c>
      <c r="B194">
        <v>13</v>
      </c>
      <c r="C194" t="s">
        <v>22</v>
      </c>
      <c r="D194">
        <v>38</v>
      </c>
      <c r="E194">
        <v>11</v>
      </c>
      <c r="F194">
        <v>11</v>
      </c>
      <c r="G194">
        <v>16</v>
      </c>
      <c r="H194">
        <v>48</v>
      </c>
      <c r="I194">
        <v>56</v>
      </c>
      <c r="J194">
        <v>-8</v>
      </c>
      <c r="K194">
        <v>44</v>
      </c>
      <c r="L194" t="str">
        <f>IF(Table1[[#This Row],[Pos]]&lt;=4,"1-4",IF(Table1[[#This Row],[Pos]]&gt;=18,"18-20",""))</f>
        <v/>
      </c>
      <c r="M194" t="s">
        <v>23</v>
      </c>
    </row>
    <row r="195" spans="1:13" x14ac:dyDescent="0.3">
      <c r="A195" t="s">
        <v>79</v>
      </c>
      <c r="B195">
        <v>14</v>
      </c>
      <c r="C195" t="s">
        <v>46</v>
      </c>
      <c r="D195">
        <v>38</v>
      </c>
      <c r="E195">
        <v>10</v>
      </c>
      <c r="F195">
        <v>9</v>
      </c>
      <c r="G195">
        <v>19</v>
      </c>
      <c r="H195">
        <v>42</v>
      </c>
      <c r="I195">
        <v>67</v>
      </c>
      <c r="J195">
        <v>-25</v>
      </c>
      <c r="K195">
        <v>39</v>
      </c>
      <c r="L195" t="str">
        <f>IF(Table1[[#This Row],[Pos]]&lt;=4,"1-4",IF(Table1[[#This Row],[Pos]]&gt;=18,"18-20",""))</f>
        <v/>
      </c>
      <c r="M195" t="s">
        <v>23</v>
      </c>
    </row>
    <row r="196" spans="1:13" x14ac:dyDescent="0.3">
      <c r="A196" t="s">
        <v>79</v>
      </c>
      <c r="B196">
        <v>15</v>
      </c>
      <c r="C196" t="s">
        <v>58</v>
      </c>
      <c r="D196">
        <v>38</v>
      </c>
      <c r="E196">
        <v>9</v>
      </c>
      <c r="F196">
        <v>11</v>
      </c>
      <c r="G196">
        <v>18</v>
      </c>
      <c r="H196">
        <v>32</v>
      </c>
      <c r="I196">
        <v>56</v>
      </c>
      <c r="J196">
        <v>-24</v>
      </c>
      <c r="K196">
        <v>38</v>
      </c>
      <c r="L196" t="str">
        <f>IF(Table1[[#This Row],[Pos]]&lt;=4,"1-4",IF(Table1[[#This Row],[Pos]]&gt;=18,"18-20",""))</f>
        <v/>
      </c>
      <c r="M196" t="s">
        <v>23</v>
      </c>
    </row>
    <row r="197" spans="1:13" x14ac:dyDescent="0.3">
      <c r="A197" t="s">
        <v>79</v>
      </c>
      <c r="B197">
        <v>16</v>
      </c>
      <c r="C197" t="s">
        <v>65</v>
      </c>
      <c r="D197">
        <v>38</v>
      </c>
      <c r="E197">
        <v>9</v>
      </c>
      <c r="F197">
        <v>9</v>
      </c>
      <c r="G197">
        <v>20</v>
      </c>
      <c r="H197">
        <v>37</v>
      </c>
      <c r="I197">
        <v>79</v>
      </c>
      <c r="J197">
        <v>-42</v>
      </c>
      <c r="K197">
        <v>36</v>
      </c>
      <c r="L197" t="str">
        <f>IF(Table1[[#This Row],[Pos]]&lt;=4,"1-4",IF(Table1[[#This Row],[Pos]]&gt;=18,"18-20",""))</f>
        <v/>
      </c>
      <c r="M197" t="s">
        <v>23</v>
      </c>
    </row>
    <row r="198" spans="1:13" x14ac:dyDescent="0.3">
      <c r="A198" t="s">
        <v>79</v>
      </c>
      <c r="B198">
        <v>17</v>
      </c>
      <c r="C198" t="s">
        <v>32</v>
      </c>
      <c r="D198">
        <v>38</v>
      </c>
      <c r="E198">
        <v>8</v>
      </c>
      <c r="F198">
        <v>11</v>
      </c>
      <c r="G198">
        <v>19</v>
      </c>
      <c r="H198">
        <v>47</v>
      </c>
      <c r="I198">
        <v>66</v>
      </c>
      <c r="J198">
        <v>-19</v>
      </c>
      <c r="K198">
        <v>35</v>
      </c>
      <c r="L198" t="str">
        <f>IF(Table1[[#This Row],[Pos]]&lt;=4,"1-4",IF(Table1[[#This Row],[Pos]]&gt;=18,"18-20",""))</f>
        <v/>
      </c>
      <c r="M198" t="s">
        <v>23</v>
      </c>
    </row>
    <row r="199" spans="1:13" x14ac:dyDescent="0.3">
      <c r="A199" t="s">
        <v>79</v>
      </c>
      <c r="B199">
        <v>18</v>
      </c>
      <c r="C199" t="s">
        <v>81</v>
      </c>
      <c r="D199">
        <v>38</v>
      </c>
      <c r="E199">
        <v>8</v>
      </c>
      <c r="F199">
        <v>6</v>
      </c>
      <c r="G199">
        <v>24</v>
      </c>
      <c r="H199">
        <v>42</v>
      </c>
      <c r="I199">
        <v>82</v>
      </c>
      <c r="J199">
        <v>-40</v>
      </c>
      <c r="K199">
        <v>30</v>
      </c>
      <c r="L199" t="str">
        <f>IF(Table1[[#This Row],[Pos]]&lt;=4,"1-4",IF(Table1[[#This Row],[Pos]]&gt;=18,"18-20",""))</f>
        <v>18-20</v>
      </c>
      <c r="M199" t="s">
        <v>57</v>
      </c>
    </row>
    <row r="200" spans="1:13" x14ac:dyDescent="0.3">
      <c r="A200" t="s">
        <v>79</v>
      </c>
      <c r="B200">
        <v>19</v>
      </c>
      <c r="C200" t="s">
        <v>78</v>
      </c>
      <c r="D200">
        <v>38</v>
      </c>
      <c r="E200">
        <v>6</v>
      </c>
      <c r="F200">
        <v>12</v>
      </c>
      <c r="G200">
        <v>20</v>
      </c>
      <c r="H200">
        <v>34</v>
      </c>
      <c r="I200">
        <v>75</v>
      </c>
      <c r="J200">
        <v>-41</v>
      </c>
      <c r="K200">
        <v>30</v>
      </c>
      <c r="L200" t="str">
        <f>IF(Table1[[#This Row],[Pos]]&lt;=4,"1-4",IF(Table1[[#This Row],[Pos]]&gt;=18,"18-20",""))</f>
        <v>18-20</v>
      </c>
      <c r="M200" t="s">
        <v>57</v>
      </c>
    </row>
    <row r="201" spans="1:13" x14ac:dyDescent="0.3">
      <c r="A201" t="s">
        <v>79</v>
      </c>
      <c r="B201">
        <v>20</v>
      </c>
      <c r="C201" t="s">
        <v>56</v>
      </c>
      <c r="D201">
        <v>38</v>
      </c>
      <c r="E201">
        <v>7</v>
      </c>
      <c r="F201">
        <v>7</v>
      </c>
      <c r="G201">
        <v>24</v>
      </c>
      <c r="H201">
        <v>34</v>
      </c>
      <c r="I201">
        <v>66</v>
      </c>
      <c r="J201">
        <v>-32</v>
      </c>
      <c r="K201">
        <v>19</v>
      </c>
      <c r="L201" t="str">
        <f>IF(Table1[[#This Row],[Pos]]&lt;=4,"1-4",IF(Table1[[#This Row],[Pos]]&gt;=18,"18-20",""))</f>
        <v>18-20</v>
      </c>
      <c r="M201" t="s">
        <v>57</v>
      </c>
    </row>
    <row r="202" spans="1:13" x14ac:dyDescent="0.3">
      <c r="A202" t="s">
        <v>82</v>
      </c>
      <c r="B202">
        <v>1</v>
      </c>
      <c r="C202" t="s">
        <v>13</v>
      </c>
      <c r="D202">
        <v>38</v>
      </c>
      <c r="E202">
        <v>23</v>
      </c>
      <c r="F202">
        <v>11</v>
      </c>
      <c r="G202">
        <v>4</v>
      </c>
      <c r="H202">
        <v>78</v>
      </c>
      <c r="I202">
        <v>37</v>
      </c>
      <c r="J202">
        <v>41</v>
      </c>
      <c r="K202">
        <v>80</v>
      </c>
      <c r="L202" t="str">
        <f>IF(Table1[[#This Row],[Pos]]&lt;=4,"1-4",IF(Table1[[#This Row],[Pos]]&gt;=18,"18-20",""))</f>
        <v>1-4</v>
      </c>
      <c r="M202" t="s">
        <v>49</v>
      </c>
    </row>
    <row r="203" spans="1:13" x14ac:dyDescent="0.3">
      <c r="A203" t="s">
        <v>82</v>
      </c>
      <c r="B203">
        <v>2</v>
      </c>
      <c r="C203" t="s">
        <v>21</v>
      </c>
      <c r="D203">
        <v>38</v>
      </c>
      <c r="E203">
        <v>21</v>
      </c>
      <c r="F203">
        <v>8</v>
      </c>
      <c r="G203">
        <v>9</v>
      </c>
      <c r="H203">
        <v>69</v>
      </c>
      <c r="I203">
        <v>33</v>
      </c>
      <c r="J203">
        <v>36</v>
      </c>
      <c r="K203">
        <v>71</v>
      </c>
      <c r="L203" t="str">
        <f>IF(Table1[[#This Row],[Pos]]&lt;=4,"1-4",IF(Table1[[#This Row],[Pos]]&gt;=18,"18-20",""))</f>
        <v>1-4</v>
      </c>
      <c r="M203" t="s">
        <v>49</v>
      </c>
    </row>
    <row r="204" spans="1:13" x14ac:dyDescent="0.3">
      <c r="A204" t="s">
        <v>82</v>
      </c>
      <c r="B204">
        <v>3</v>
      </c>
      <c r="C204" t="s">
        <v>35</v>
      </c>
      <c r="D204">
        <v>38</v>
      </c>
      <c r="E204">
        <v>21</v>
      </c>
      <c r="F204">
        <v>8</v>
      </c>
      <c r="G204">
        <v>9</v>
      </c>
      <c r="H204">
        <v>60</v>
      </c>
      <c r="I204">
        <v>33</v>
      </c>
      <c r="J204">
        <v>27</v>
      </c>
      <c r="K204">
        <v>71</v>
      </c>
      <c r="L204" t="str">
        <f>IF(Table1[[#This Row],[Pos]]&lt;=4,"1-4",IF(Table1[[#This Row],[Pos]]&gt;=18,"18-20",""))</f>
        <v>1-4</v>
      </c>
      <c r="M204" t="s">
        <v>49</v>
      </c>
    </row>
    <row r="205" spans="1:13" x14ac:dyDescent="0.3">
      <c r="A205" t="s">
        <v>82</v>
      </c>
      <c r="B205">
        <v>4</v>
      </c>
      <c r="C205" t="s">
        <v>15</v>
      </c>
      <c r="D205">
        <v>38</v>
      </c>
      <c r="E205">
        <v>19</v>
      </c>
      <c r="F205">
        <v>11</v>
      </c>
      <c r="G205">
        <v>8</v>
      </c>
      <c r="H205">
        <v>72</v>
      </c>
      <c r="I205">
        <v>43</v>
      </c>
      <c r="J205">
        <v>29</v>
      </c>
      <c r="K205">
        <v>68</v>
      </c>
      <c r="L205" t="str">
        <f>IF(Table1[[#This Row],[Pos]]&lt;=4,"1-4",IF(Table1[[#This Row],[Pos]]&gt;=18,"18-20",""))</f>
        <v>1-4</v>
      </c>
      <c r="M205" t="s">
        <v>74</v>
      </c>
    </row>
    <row r="206" spans="1:13" x14ac:dyDescent="0.3">
      <c r="A206" t="s">
        <v>82</v>
      </c>
      <c r="B206">
        <v>5</v>
      </c>
      <c r="C206" t="s">
        <v>29</v>
      </c>
      <c r="D206">
        <v>38</v>
      </c>
      <c r="E206">
        <v>16</v>
      </c>
      <c r="F206">
        <v>14</v>
      </c>
      <c r="G206">
        <v>8</v>
      </c>
      <c r="H206">
        <v>55</v>
      </c>
      <c r="I206">
        <v>46</v>
      </c>
      <c r="J206">
        <v>9</v>
      </c>
      <c r="K206">
        <v>62</v>
      </c>
      <c r="L206" t="str">
        <f>IF(Table1[[#This Row],[Pos]]&lt;=4,"1-4",IF(Table1[[#This Row],[Pos]]&gt;=18,"18-20",""))</f>
        <v/>
      </c>
      <c r="M206" t="s">
        <v>83</v>
      </c>
    </row>
    <row r="207" spans="1:13" x14ac:dyDescent="0.3">
      <c r="A207" t="s">
        <v>82</v>
      </c>
      <c r="B207">
        <v>6</v>
      </c>
      <c r="C207" t="s">
        <v>16</v>
      </c>
      <c r="D207">
        <v>38</v>
      </c>
      <c r="E207">
        <v>17</v>
      </c>
      <c r="F207">
        <v>7</v>
      </c>
      <c r="G207">
        <v>14</v>
      </c>
      <c r="H207">
        <v>59</v>
      </c>
      <c r="I207">
        <v>44</v>
      </c>
      <c r="J207">
        <v>15</v>
      </c>
      <c r="K207">
        <v>58</v>
      </c>
      <c r="L207" t="str">
        <f>IF(Table1[[#This Row],[Pos]]&lt;=4,"1-4",IF(Table1[[#This Row],[Pos]]&gt;=18,"18-20",""))</f>
        <v/>
      </c>
      <c r="M207" t="s">
        <v>23</v>
      </c>
    </row>
    <row r="208" spans="1:13" x14ac:dyDescent="0.3">
      <c r="A208" t="s">
        <v>82</v>
      </c>
      <c r="B208">
        <v>7</v>
      </c>
      <c r="C208" t="s">
        <v>33</v>
      </c>
      <c r="D208">
        <v>38</v>
      </c>
      <c r="E208">
        <v>13</v>
      </c>
      <c r="F208">
        <v>15</v>
      </c>
      <c r="G208">
        <v>10</v>
      </c>
      <c r="H208">
        <v>51</v>
      </c>
      <c r="I208">
        <v>45</v>
      </c>
      <c r="J208">
        <v>6</v>
      </c>
      <c r="K208">
        <v>54</v>
      </c>
      <c r="L208" t="str">
        <f>IF(Table1[[#This Row],[Pos]]&lt;=4,"1-4",IF(Table1[[#This Row],[Pos]]&gt;=18,"18-20",""))</f>
        <v/>
      </c>
      <c r="M208" t="s">
        <v>23</v>
      </c>
    </row>
    <row r="209" spans="1:13" x14ac:dyDescent="0.3">
      <c r="A209" t="s">
        <v>82</v>
      </c>
      <c r="B209">
        <v>8</v>
      </c>
      <c r="C209" t="s">
        <v>44</v>
      </c>
      <c r="D209">
        <v>38</v>
      </c>
      <c r="E209">
        <v>11</v>
      </c>
      <c r="F209">
        <v>16</v>
      </c>
      <c r="G209">
        <v>11</v>
      </c>
      <c r="H209">
        <v>49</v>
      </c>
      <c r="I209">
        <v>43</v>
      </c>
      <c r="J209">
        <v>6</v>
      </c>
      <c r="K209">
        <v>49</v>
      </c>
      <c r="L209" t="str">
        <f>IF(Table1[[#This Row],[Pos]]&lt;=4,"1-4",IF(Table1[[#This Row],[Pos]]&gt;=18,"18-20",""))</f>
        <v/>
      </c>
      <c r="M209" t="s">
        <v>84</v>
      </c>
    </row>
    <row r="210" spans="1:13" x14ac:dyDescent="0.3">
      <c r="A210" t="s">
        <v>82</v>
      </c>
      <c r="B210">
        <v>9</v>
      </c>
      <c r="C210" t="s">
        <v>24</v>
      </c>
      <c r="D210">
        <v>38</v>
      </c>
      <c r="E210">
        <v>12</v>
      </c>
      <c r="F210">
        <v>12</v>
      </c>
      <c r="G210">
        <v>14</v>
      </c>
      <c r="H210">
        <v>48</v>
      </c>
      <c r="I210">
        <v>59</v>
      </c>
      <c r="J210">
        <v>-11</v>
      </c>
      <c r="K210">
        <v>48</v>
      </c>
      <c r="L210" t="str">
        <f>IF(Table1[[#This Row],[Pos]]&lt;=4,"1-4",IF(Table1[[#This Row],[Pos]]&gt;=18,"18-20",""))</f>
        <v/>
      </c>
      <c r="M210" t="s">
        <v>23</v>
      </c>
    </row>
    <row r="211" spans="1:13" x14ac:dyDescent="0.3">
      <c r="A211" t="s">
        <v>82</v>
      </c>
      <c r="B211">
        <v>10</v>
      </c>
      <c r="C211" t="s">
        <v>22</v>
      </c>
      <c r="D211">
        <v>38</v>
      </c>
      <c r="E211">
        <v>12</v>
      </c>
      <c r="F211">
        <v>11</v>
      </c>
      <c r="G211">
        <v>15</v>
      </c>
      <c r="H211">
        <v>45</v>
      </c>
      <c r="I211">
        <v>56</v>
      </c>
      <c r="J211">
        <v>-11</v>
      </c>
      <c r="K211">
        <v>47</v>
      </c>
      <c r="L211" t="str">
        <f>IF(Table1[[#This Row],[Pos]]&lt;=4,"1-4",IF(Table1[[#This Row],[Pos]]&gt;=18,"18-20",""))</f>
        <v/>
      </c>
      <c r="M211" t="s">
        <v>23</v>
      </c>
    </row>
    <row r="212" spans="1:13" x14ac:dyDescent="0.3">
      <c r="A212" t="s">
        <v>82</v>
      </c>
      <c r="B212">
        <v>11</v>
      </c>
      <c r="C212" t="s">
        <v>53</v>
      </c>
      <c r="D212">
        <v>38</v>
      </c>
      <c r="E212">
        <v>12</v>
      </c>
      <c r="F212">
        <v>11</v>
      </c>
      <c r="G212">
        <v>15</v>
      </c>
      <c r="H212">
        <v>56</v>
      </c>
      <c r="I212">
        <v>71</v>
      </c>
      <c r="J212">
        <v>-15</v>
      </c>
      <c r="K212">
        <v>47</v>
      </c>
      <c r="L212" t="str">
        <f>IF(Table1[[#This Row],[Pos]]&lt;=4,"1-4",IF(Table1[[#This Row],[Pos]]&gt;=18,"18-20",""))</f>
        <v/>
      </c>
      <c r="M212" t="s">
        <v>23</v>
      </c>
    </row>
    <row r="213" spans="1:13" x14ac:dyDescent="0.3">
      <c r="A213" t="s">
        <v>82</v>
      </c>
      <c r="B213">
        <v>12</v>
      </c>
      <c r="C213" t="s">
        <v>28</v>
      </c>
      <c r="D213">
        <v>38</v>
      </c>
      <c r="E213">
        <v>11</v>
      </c>
      <c r="F213">
        <v>13</v>
      </c>
      <c r="G213">
        <v>14</v>
      </c>
      <c r="H213">
        <v>56</v>
      </c>
      <c r="I213">
        <v>57</v>
      </c>
      <c r="J213">
        <v>-1</v>
      </c>
      <c r="K213">
        <v>46</v>
      </c>
      <c r="L213" t="str">
        <f>IF(Table1[[#This Row],[Pos]]&lt;=4,"1-4",IF(Table1[[#This Row],[Pos]]&gt;=18,"18-20",""))</f>
        <v/>
      </c>
      <c r="M213" t="s">
        <v>23</v>
      </c>
    </row>
    <row r="214" spans="1:13" x14ac:dyDescent="0.3">
      <c r="A214" t="s">
        <v>82</v>
      </c>
      <c r="B214">
        <v>13</v>
      </c>
      <c r="C214" t="s">
        <v>77</v>
      </c>
      <c r="D214">
        <v>38</v>
      </c>
      <c r="E214">
        <v>13</v>
      </c>
      <c r="F214">
        <v>7</v>
      </c>
      <c r="G214">
        <v>18</v>
      </c>
      <c r="H214">
        <v>46</v>
      </c>
      <c r="I214">
        <v>48</v>
      </c>
      <c r="J214">
        <v>-2</v>
      </c>
      <c r="K214">
        <v>46</v>
      </c>
      <c r="L214" t="str">
        <f>IF(Table1[[#This Row],[Pos]]&lt;=4,"1-4",IF(Table1[[#This Row],[Pos]]&gt;=18,"18-20",""))</f>
        <v/>
      </c>
      <c r="M214" t="s">
        <v>85</v>
      </c>
    </row>
    <row r="215" spans="1:13" x14ac:dyDescent="0.3">
      <c r="A215" t="s">
        <v>82</v>
      </c>
      <c r="B215">
        <v>14</v>
      </c>
      <c r="C215" t="s">
        <v>46</v>
      </c>
      <c r="D215">
        <v>38</v>
      </c>
      <c r="E215">
        <v>12</v>
      </c>
      <c r="F215">
        <v>10</v>
      </c>
      <c r="G215">
        <v>16</v>
      </c>
      <c r="H215">
        <v>52</v>
      </c>
      <c r="I215">
        <v>56</v>
      </c>
      <c r="J215">
        <v>-4</v>
      </c>
      <c r="K215">
        <v>46</v>
      </c>
      <c r="L215" t="str">
        <f>IF(Table1[[#This Row],[Pos]]&lt;=4,"1-4",IF(Table1[[#This Row],[Pos]]&gt;=18,"18-20",""))</f>
        <v/>
      </c>
      <c r="M215" t="s">
        <v>23</v>
      </c>
    </row>
    <row r="216" spans="1:13" x14ac:dyDescent="0.3">
      <c r="A216" t="s">
        <v>82</v>
      </c>
      <c r="B216">
        <v>15</v>
      </c>
      <c r="C216" t="s">
        <v>42</v>
      </c>
      <c r="D216">
        <v>38</v>
      </c>
      <c r="E216">
        <v>11</v>
      </c>
      <c r="F216">
        <v>10</v>
      </c>
      <c r="G216">
        <v>17</v>
      </c>
      <c r="H216">
        <v>46</v>
      </c>
      <c r="I216">
        <v>59</v>
      </c>
      <c r="J216">
        <v>-13</v>
      </c>
      <c r="K216">
        <v>43</v>
      </c>
      <c r="L216" t="str">
        <f>IF(Table1[[#This Row],[Pos]]&lt;=4,"1-4",IF(Table1[[#This Row],[Pos]]&gt;=18,"18-20",""))</f>
        <v/>
      </c>
      <c r="M216" t="s">
        <v>23</v>
      </c>
    </row>
    <row r="217" spans="1:13" x14ac:dyDescent="0.3">
      <c r="A217" t="s">
        <v>82</v>
      </c>
      <c r="B217">
        <v>16</v>
      </c>
      <c r="C217" t="s">
        <v>65</v>
      </c>
      <c r="D217">
        <v>38</v>
      </c>
      <c r="E217">
        <v>9</v>
      </c>
      <c r="F217">
        <v>15</v>
      </c>
      <c r="G217">
        <v>14</v>
      </c>
      <c r="H217">
        <v>40</v>
      </c>
      <c r="I217">
        <v>61</v>
      </c>
      <c r="J217">
        <v>-21</v>
      </c>
      <c r="K217">
        <v>42</v>
      </c>
      <c r="L217" t="str">
        <f>IF(Table1[[#This Row],[Pos]]&lt;=4,"1-4",IF(Table1[[#This Row],[Pos]]&gt;=18,"18-20",""))</f>
        <v/>
      </c>
      <c r="M217" t="s">
        <v>23</v>
      </c>
    </row>
    <row r="218" spans="1:13" x14ac:dyDescent="0.3">
      <c r="A218" t="s">
        <v>82</v>
      </c>
      <c r="B218">
        <v>17</v>
      </c>
      <c r="C218" t="s">
        <v>58</v>
      </c>
      <c r="D218">
        <v>38</v>
      </c>
      <c r="E218">
        <v>11</v>
      </c>
      <c r="F218">
        <v>7</v>
      </c>
      <c r="G218">
        <v>20</v>
      </c>
      <c r="H218">
        <v>46</v>
      </c>
      <c r="I218">
        <v>66</v>
      </c>
      <c r="J218">
        <v>-20</v>
      </c>
      <c r="K218">
        <v>40</v>
      </c>
      <c r="L218" t="str">
        <f>IF(Table1[[#This Row],[Pos]]&lt;=4,"1-4",IF(Table1[[#This Row],[Pos]]&gt;=18,"18-20",""))</f>
        <v/>
      </c>
      <c r="M218" t="s">
        <v>23</v>
      </c>
    </row>
    <row r="219" spans="1:13" x14ac:dyDescent="0.3">
      <c r="A219" t="s">
        <v>82</v>
      </c>
      <c r="B219">
        <v>18</v>
      </c>
      <c r="C219" t="s">
        <v>51</v>
      </c>
      <c r="D219">
        <v>38</v>
      </c>
      <c r="E219">
        <v>8</v>
      </c>
      <c r="F219">
        <v>15</v>
      </c>
      <c r="G219">
        <v>15</v>
      </c>
      <c r="H219">
        <v>37</v>
      </c>
      <c r="I219">
        <v>58</v>
      </c>
      <c r="J219">
        <v>-21</v>
      </c>
      <c r="K219">
        <v>39</v>
      </c>
      <c r="L219" t="str">
        <f>IF(Table1[[#This Row],[Pos]]&lt;=4,"1-4",IF(Table1[[#This Row],[Pos]]&gt;=18,"18-20",""))</f>
        <v>18-20</v>
      </c>
      <c r="M219" t="s">
        <v>86</v>
      </c>
    </row>
    <row r="220" spans="1:13" x14ac:dyDescent="0.3">
      <c r="A220" t="s">
        <v>82</v>
      </c>
      <c r="B220">
        <v>19</v>
      </c>
      <c r="C220" t="s">
        <v>87</v>
      </c>
      <c r="D220">
        <v>38</v>
      </c>
      <c r="E220">
        <v>10</v>
      </c>
      <c r="F220">
        <v>9</v>
      </c>
      <c r="G220">
        <v>19</v>
      </c>
      <c r="H220">
        <v>55</v>
      </c>
      <c r="I220">
        <v>78</v>
      </c>
      <c r="J220">
        <v>-23</v>
      </c>
      <c r="K220">
        <v>39</v>
      </c>
      <c r="L220" t="str">
        <f>IF(Table1[[#This Row],[Pos]]&lt;=4,"1-4",IF(Table1[[#This Row],[Pos]]&gt;=18,"18-20",""))</f>
        <v>18-20</v>
      </c>
      <c r="M220" t="s">
        <v>57</v>
      </c>
    </row>
    <row r="221" spans="1:13" x14ac:dyDescent="0.3">
      <c r="A221" t="s">
        <v>82</v>
      </c>
      <c r="B221">
        <v>20</v>
      </c>
      <c r="C221" t="s">
        <v>32</v>
      </c>
      <c r="D221">
        <v>38</v>
      </c>
      <c r="E221">
        <v>7</v>
      </c>
      <c r="F221">
        <v>12</v>
      </c>
      <c r="G221">
        <v>19</v>
      </c>
      <c r="H221">
        <v>43</v>
      </c>
      <c r="I221">
        <v>70</v>
      </c>
      <c r="J221">
        <v>-27</v>
      </c>
      <c r="K221">
        <v>33</v>
      </c>
      <c r="L221" t="str">
        <f>IF(Table1[[#This Row],[Pos]]&lt;=4,"1-4",IF(Table1[[#This Row],[Pos]]&gt;=18,"18-20",""))</f>
        <v>18-20</v>
      </c>
      <c r="M221" t="s">
        <v>57</v>
      </c>
    </row>
    <row r="222" spans="1:13" x14ac:dyDescent="0.3">
      <c r="A222" t="s">
        <v>88</v>
      </c>
      <c r="B222">
        <v>1</v>
      </c>
      <c r="C222" t="s">
        <v>35</v>
      </c>
      <c r="D222">
        <v>38</v>
      </c>
      <c r="E222">
        <v>28</v>
      </c>
      <c r="F222">
        <v>5</v>
      </c>
      <c r="G222">
        <v>5</v>
      </c>
      <c r="H222">
        <v>93</v>
      </c>
      <c r="I222">
        <v>29</v>
      </c>
      <c r="J222">
        <v>64</v>
      </c>
      <c r="K222">
        <v>89</v>
      </c>
      <c r="L222" t="str">
        <f>IF(Table1[[#This Row],[Pos]]&lt;=4,"1-4",IF(Table1[[#This Row],[Pos]]&gt;=18,"18-20",""))</f>
        <v>1-4</v>
      </c>
      <c r="M222" t="s">
        <v>49</v>
      </c>
    </row>
    <row r="223" spans="1:13" x14ac:dyDescent="0.3">
      <c r="A223" t="s">
        <v>88</v>
      </c>
      <c r="B223">
        <v>2</v>
      </c>
      <c r="C223" t="s">
        <v>13</v>
      </c>
      <c r="D223">
        <v>38</v>
      </c>
      <c r="E223">
        <v>28</v>
      </c>
      <c r="F223">
        <v>5</v>
      </c>
      <c r="G223">
        <v>5</v>
      </c>
      <c r="H223">
        <v>89</v>
      </c>
      <c r="I223">
        <v>33</v>
      </c>
      <c r="J223">
        <v>56</v>
      </c>
      <c r="K223">
        <v>89</v>
      </c>
      <c r="L223" t="str">
        <f>IF(Table1[[#This Row],[Pos]]&lt;=4,"1-4",IF(Table1[[#This Row],[Pos]]&gt;=18,"18-20",""))</f>
        <v>1-4</v>
      </c>
      <c r="M223" t="s">
        <v>49</v>
      </c>
    </row>
    <row r="224" spans="1:13" x14ac:dyDescent="0.3">
      <c r="A224" t="s">
        <v>88</v>
      </c>
      <c r="B224">
        <v>3</v>
      </c>
      <c r="C224" t="s">
        <v>15</v>
      </c>
      <c r="D224">
        <v>38</v>
      </c>
      <c r="E224">
        <v>21</v>
      </c>
      <c r="F224">
        <v>7</v>
      </c>
      <c r="G224">
        <v>10</v>
      </c>
      <c r="H224">
        <v>74</v>
      </c>
      <c r="I224">
        <v>49</v>
      </c>
      <c r="J224">
        <v>25</v>
      </c>
      <c r="K224">
        <v>70</v>
      </c>
      <c r="L224" t="str">
        <f>IF(Table1[[#This Row],[Pos]]&lt;=4,"1-4",IF(Table1[[#This Row],[Pos]]&gt;=18,"18-20",""))</f>
        <v>1-4</v>
      </c>
      <c r="M224" t="s">
        <v>49</v>
      </c>
    </row>
    <row r="225" spans="1:13" x14ac:dyDescent="0.3">
      <c r="A225" t="s">
        <v>88</v>
      </c>
      <c r="B225">
        <v>4</v>
      </c>
      <c r="C225" t="s">
        <v>29</v>
      </c>
      <c r="D225">
        <v>38</v>
      </c>
      <c r="E225">
        <v>20</v>
      </c>
      <c r="F225">
        <v>9</v>
      </c>
      <c r="G225">
        <v>9</v>
      </c>
      <c r="H225">
        <v>66</v>
      </c>
      <c r="I225">
        <v>41</v>
      </c>
      <c r="J225">
        <v>25</v>
      </c>
      <c r="K225">
        <v>69</v>
      </c>
      <c r="L225" t="str">
        <f>IF(Table1[[#This Row],[Pos]]&lt;=4,"1-4",IF(Table1[[#This Row],[Pos]]&gt;=18,"18-20",""))</f>
        <v>1-4</v>
      </c>
      <c r="M225" t="s">
        <v>89</v>
      </c>
    </row>
    <row r="226" spans="1:13" x14ac:dyDescent="0.3">
      <c r="A226" t="s">
        <v>88</v>
      </c>
      <c r="B226">
        <v>5</v>
      </c>
      <c r="C226" t="s">
        <v>28</v>
      </c>
      <c r="D226">
        <v>38</v>
      </c>
      <c r="E226">
        <v>19</v>
      </c>
      <c r="F226">
        <v>8</v>
      </c>
      <c r="G226">
        <v>11</v>
      </c>
      <c r="H226">
        <v>56</v>
      </c>
      <c r="I226">
        <v>51</v>
      </c>
      <c r="J226">
        <v>5</v>
      </c>
      <c r="K226">
        <v>65</v>
      </c>
      <c r="L226" t="str">
        <f>IF(Table1[[#This Row],[Pos]]&lt;=4,"1-4",IF(Table1[[#This Row],[Pos]]&gt;=18,"18-20",""))</f>
        <v/>
      </c>
      <c r="M226" t="s">
        <v>75</v>
      </c>
    </row>
    <row r="227" spans="1:13" x14ac:dyDescent="0.3">
      <c r="A227" t="s">
        <v>88</v>
      </c>
      <c r="B227">
        <v>6</v>
      </c>
      <c r="C227" t="s">
        <v>21</v>
      </c>
      <c r="D227">
        <v>38</v>
      </c>
      <c r="E227">
        <v>18</v>
      </c>
      <c r="F227">
        <v>10</v>
      </c>
      <c r="G227">
        <v>10</v>
      </c>
      <c r="H227">
        <v>65</v>
      </c>
      <c r="I227">
        <v>46</v>
      </c>
      <c r="J227">
        <v>19</v>
      </c>
      <c r="K227">
        <v>64</v>
      </c>
      <c r="L227" t="str">
        <f>IF(Table1[[#This Row],[Pos]]&lt;=4,"1-4",IF(Table1[[#This Row],[Pos]]&gt;=18,"18-20",""))</f>
        <v/>
      </c>
      <c r="M227" t="s">
        <v>64</v>
      </c>
    </row>
    <row r="228" spans="1:13" x14ac:dyDescent="0.3">
      <c r="A228" t="s">
        <v>88</v>
      </c>
      <c r="B228">
        <v>7</v>
      </c>
      <c r="C228" t="s">
        <v>33</v>
      </c>
      <c r="D228">
        <v>38</v>
      </c>
      <c r="E228">
        <v>15</v>
      </c>
      <c r="F228">
        <v>11</v>
      </c>
      <c r="G228">
        <v>12</v>
      </c>
      <c r="H228">
        <v>50</v>
      </c>
      <c r="I228">
        <v>40</v>
      </c>
      <c r="J228">
        <v>10</v>
      </c>
      <c r="K228">
        <v>56</v>
      </c>
      <c r="L228" t="str">
        <f>IF(Table1[[#This Row],[Pos]]&lt;=4,"1-4",IF(Table1[[#This Row],[Pos]]&gt;=18,"18-20",""))</f>
        <v/>
      </c>
      <c r="M228" t="s">
        <v>23</v>
      </c>
    </row>
    <row r="229" spans="1:13" x14ac:dyDescent="0.3">
      <c r="A229" t="s">
        <v>88</v>
      </c>
      <c r="B229">
        <v>8</v>
      </c>
      <c r="C229" t="s">
        <v>16</v>
      </c>
      <c r="D229">
        <v>38</v>
      </c>
      <c r="E229">
        <v>14</v>
      </c>
      <c r="F229">
        <v>10</v>
      </c>
      <c r="G229">
        <v>14</v>
      </c>
      <c r="H229">
        <v>47</v>
      </c>
      <c r="I229">
        <v>40</v>
      </c>
      <c r="J229">
        <v>7</v>
      </c>
      <c r="K229">
        <v>52</v>
      </c>
      <c r="L229" t="str">
        <f>IF(Table1[[#This Row],[Pos]]&lt;=4,"1-4",IF(Table1[[#This Row],[Pos]]&gt;=18,"18-20",""))</f>
        <v/>
      </c>
      <c r="M229" t="s">
        <v>80</v>
      </c>
    </row>
    <row r="230" spans="1:13" x14ac:dyDescent="0.3">
      <c r="A230" t="s">
        <v>88</v>
      </c>
      <c r="B230">
        <v>9</v>
      </c>
      <c r="C230" t="s">
        <v>44</v>
      </c>
      <c r="D230">
        <v>38</v>
      </c>
      <c r="E230">
        <v>14</v>
      </c>
      <c r="F230">
        <v>10</v>
      </c>
      <c r="G230">
        <v>14</v>
      </c>
      <c r="H230">
        <v>48</v>
      </c>
      <c r="I230">
        <v>51</v>
      </c>
      <c r="J230">
        <v>-3</v>
      </c>
      <c r="K230">
        <v>52</v>
      </c>
      <c r="L230" t="str">
        <f>IF(Table1[[#This Row],[Pos]]&lt;=4,"1-4",IF(Table1[[#This Row],[Pos]]&gt;=18,"18-20",""))</f>
        <v/>
      </c>
      <c r="M230" t="s">
        <v>23</v>
      </c>
    </row>
    <row r="231" spans="1:13" x14ac:dyDescent="0.3">
      <c r="A231" t="s">
        <v>88</v>
      </c>
      <c r="B231">
        <v>10</v>
      </c>
      <c r="C231" t="s">
        <v>53</v>
      </c>
      <c r="D231">
        <v>38</v>
      </c>
      <c r="E231">
        <v>13</v>
      </c>
      <c r="F231">
        <v>8</v>
      </c>
      <c r="G231">
        <v>17</v>
      </c>
      <c r="H231">
        <v>45</v>
      </c>
      <c r="I231">
        <v>52</v>
      </c>
      <c r="J231">
        <v>-7</v>
      </c>
      <c r="K231">
        <v>47</v>
      </c>
      <c r="L231" t="str">
        <f>IF(Table1[[#This Row],[Pos]]&lt;=4,"1-4",IF(Table1[[#This Row],[Pos]]&gt;=18,"18-20",""))</f>
        <v/>
      </c>
      <c r="M231" t="s">
        <v>23</v>
      </c>
    </row>
    <row r="232" spans="1:13" x14ac:dyDescent="0.3">
      <c r="A232" t="s">
        <v>88</v>
      </c>
      <c r="B232">
        <v>11</v>
      </c>
      <c r="C232" t="s">
        <v>90</v>
      </c>
      <c r="D232">
        <v>38</v>
      </c>
      <c r="E232">
        <v>12</v>
      </c>
      <c r="F232">
        <v>11</v>
      </c>
      <c r="G232">
        <v>15</v>
      </c>
      <c r="H232">
        <v>44</v>
      </c>
      <c r="I232">
        <v>51</v>
      </c>
      <c r="J232">
        <v>-7</v>
      </c>
      <c r="K232">
        <v>47</v>
      </c>
      <c r="L232" t="str">
        <f>IF(Table1[[#This Row],[Pos]]&lt;=4,"1-4",IF(Table1[[#This Row],[Pos]]&gt;=18,"18-20",""))</f>
        <v/>
      </c>
      <c r="M232" t="s">
        <v>23</v>
      </c>
    </row>
    <row r="233" spans="1:13" x14ac:dyDescent="0.3">
      <c r="A233" t="s">
        <v>88</v>
      </c>
      <c r="B233">
        <v>12</v>
      </c>
      <c r="C233" t="s">
        <v>62</v>
      </c>
      <c r="D233">
        <v>38</v>
      </c>
      <c r="E233">
        <v>12</v>
      </c>
      <c r="F233">
        <v>11</v>
      </c>
      <c r="G233">
        <v>15</v>
      </c>
      <c r="H233">
        <v>52</v>
      </c>
      <c r="I233">
        <v>66</v>
      </c>
      <c r="J233">
        <v>-14</v>
      </c>
      <c r="K233">
        <v>47</v>
      </c>
      <c r="L233" t="str">
        <f>IF(Table1[[#This Row],[Pos]]&lt;=4,"1-4",IF(Table1[[#This Row],[Pos]]&gt;=18,"18-20",""))</f>
        <v/>
      </c>
      <c r="M233" t="s">
        <v>23</v>
      </c>
    </row>
    <row r="234" spans="1:13" x14ac:dyDescent="0.3">
      <c r="A234" t="s">
        <v>88</v>
      </c>
      <c r="B234">
        <v>13</v>
      </c>
      <c r="C234" t="s">
        <v>22</v>
      </c>
      <c r="D234">
        <v>38</v>
      </c>
      <c r="E234">
        <v>11</v>
      </c>
      <c r="F234">
        <v>12</v>
      </c>
      <c r="G234">
        <v>15</v>
      </c>
      <c r="H234">
        <v>45</v>
      </c>
      <c r="I234">
        <v>46</v>
      </c>
      <c r="J234">
        <v>-1</v>
      </c>
      <c r="K234">
        <v>45</v>
      </c>
      <c r="L234" t="str">
        <f>IF(Table1[[#This Row],[Pos]]&lt;=4,"1-4",IF(Table1[[#This Row],[Pos]]&gt;=18,"18-20",""))</f>
        <v/>
      </c>
      <c r="M234" t="s">
        <v>23</v>
      </c>
    </row>
    <row r="235" spans="1:13" x14ac:dyDescent="0.3">
      <c r="A235" t="s">
        <v>88</v>
      </c>
      <c r="B235">
        <v>14</v>
      </c>
      <c r="C235" t="s">
        <v>77</v>
      </c>
      <c r="D235">
        <v>38</v>
      </c>
      <c r="E235">
        <v>11</v>
      </c>
      <c r="F235">
        <v>12</v>
      </c>
      <c r="G235">
        <v>15</v>
      </c>
      <c r="H235">
        <v>36</v>
      </c>
      <c r="I235">
        <v>53</v>
      </c>
      <c r="J235">
        <v>-17</v>
      </c>
      <c r="K235">
        <v>45</v>
      </c>
      <c r="L235" t="str">
        <f>IF(Table1[[#This Row],[Pos]]&lt;=4,"1-4",IF(Table1[[#This Row],[Pos]]&gt;=18,"18-20",""))</f>
        <v/>
      </c>
      <c r="M235" t="s">
        <v>23</v>
      </c>
    </row>
    <row r="236" spans="1:13" x14ac:dyDescent="0.3">
      <c r="A236" t="s">
        <v>88</v>
      </c>
      <c r="B236">
        <v>15</v>
      </c>
      <c r="C236" t="s">
        <v>65</v>
      </c>
      <c r="D236">
        <v>38</v>
      </c>
      <c r="E236">
        <v>11</v>
      </c>
      <c r="F236">
        <v>10</v>
      </c>
      <c r="G236">
        <v>17</v>
      </c>
      <c r="H236">
        <v>42</v>
      </c>
      <c r="I236">
        <v>62</v>
      </c>
      <c r="J236">
        <v>-20</v>
      </c>
      <c r="K236">
        <v>43</v>
      </c>
      <c r="L236" t="str">
        <f>IF(Table1[[#This Row],[Pos]]&lt;=4,"1-4",IF(Table1[[#This Row],[Pos]]&gt;=18,"18-20",""))</f>
        <v/>
      </c>
      <c r="M236" t="s">
        <v>23</v>
      </c>
    </row>
    <row r="237" spans="1:13" x14ac:dyDescent="0.3">
      <c r="A237" t="s">
        <v>88</v>
      </c>
      <c r="B237">
        <v>16</v>
      </c>
      <c r="C237" t="s">
        <v>24</v>
      </c>
      <c r="D237">
        <v>38</v>
      </c>
      <c r="E237">
        <v>7</v>
      </c>
      <c r="F237">
        <v>17</v>
      </c>
      <c r="G237">
        <v>14</v>
      </c>
      <c r="H237">
        <v>37</v>
      </c>
      <c r="I237">
        <v>53</v>
      </c>
      <c r="J237">
        <v>-16</v>
      </c>
      <c r="K237">
        <v>38</v>
      </c>
      <c r="L237" t="str">
        <f>IF(Table1[[#This Row],[Pos]]&lt;=4,"1-4",IF(Table1[[#This Row],[Pos]]&gt;=18,"18-20",""))</f>
        <v/>
      </c>
      <c r="M237" t="s">
        <v>23</v>
      </c>
    </row>
    <row r="238" spans="1:13" x14ac:dyDescent="0.3">
      <c r="A238" t="s">
        <v>88</v>
      </c>
      <c r="B238">
        <v>17</v>
      </c>
      <c r="C238" t="s">
        <v>91</v>
      </c>
      <c r="D238">
        <v>38</v>
      </c>
      <c r="E238">
        <v>10</v>
      </c>
      <c r="F238">
        <v>7</v>
      </c>
      <c r="G238">
        <v>21</v>
      </c>
      <c r="H238">
        <v>43</v>
      </c>
      <c r="I238">
        <v>66</v>
      </c>
      <c r="J238">
        <v>-23</v>
      </c>
      <c r="K238">
        <v>37</v>
      </c>
      <c r="L238" t="str">
        <f>IF(Table1[[#This Row],[Pos]]&lt;=4,"1-4",IF(Table1[[#This Row],[Pos]]&gt;=18,"18-20",""))</f>
        <v/>
      </c>
      <c r="M238" t="s">
        <v>23</v>
      </c>
    </row>
    <row r="239" spans="1:13" x14ac:dyDescent="0.3">
      <c r="A239" t="s">
        <v>88</v>
      </c>
      <c r="B239">
        <v>18</v>
      </c>
      <c r="C239" t="s">
        <v>46</v>
      </c>
      <c r="D239">
        <v>38</v>
      </c>
      <c r="E239">
        <v>10</v>
      </c>
      <c r="F239">
        <v>6</v>
      </c>
      <c r="G239">
        <v>22</v>
      </c>
      <c r="H239">
        <v>46</v>
      </c>
      <c r="I239">
        <v>77</v>
      </c>
      <c r="J239">
        <v>-31</v>
      </c>
      <c r="K239">
        <v>36</v>
      </c>
      <c r="L239" t="str">
        <f>IF(Table1[[#This Row],[Pos]]&lt;=4,"1-4",IF(Table1[[#This Row],[Pos]]&gt;=18,"18-20",""))</f>
        <v>18-20</v>
      </c>
      <c r="M239" t="s">
        <v>57</v>
      </c>
    </row>
    <row r="240" spans="1:13" x14ac:dyDescent="0.3">
      <c r="A240" t="s">
        <v>88</v>
      </c>
      <c r="B240">
        <v>19</v>
      </c>
      <c r="C240" t="s">
        <v>42</v>
      </c>
      <c r="D240">
        <v>38</v>
      </c>
      <c r="E240">
        <v>8</v>
      </c>
      <c r="F240">
        <v>7</v>
      </c>
      <c r="G240">
        <v>23</v>
      </c>
      <c r="H240">
        <v>48</v>
      </c>
      <c r="I240">
        <v>78</v>
      </c>
      <c r="J240">
        <v>-30</v>
      </c>
      <c r="K240">
        <v>31</v>
      </c>
      <c r="L240" t="str">
        <f>IF(Table1[[#This Row],[Pos]]&lt;=4,"1-4",IF(Table1[[#This Row],[Pos]]&gt;=18,"18-20",""))</f>
        <v>18-20</v>
      </c>
      <c r="M240" t="s">
        <v>57</v>
      </c>
    </row>
    <row r="241" spans="1:13" x14ac:dyDescent="0.3">
      <c r="A241" t="s">
        <v>88</v>
      </c>
      <c r="B241">
        <v>20</v>
      </c>
      <c r="C241" t="s">
        <v>58</v>
      </c>
      <c r="D241">
        <v>38</v>
      </c>
      <c r="E241">
        <v>5</v>
      </c>
      <c r="F241">
        <v>10</v>
      </c>
      <c r="G241">
        <v>23</v>
      </c>
      <c r="H241">
        <v>40</v>
      </c>
      <c r="I241">
        <v>82</v>
      </c>
      <c r="J241">
        <v>-42</v>
      </c>
      <c r="K241">
        <v>25</v>
      </c>
      <c r="L241" t="str">
        <f>IF(Table1[[#This Row],[Pos]]&lt;=4,"1-4",IF(Table1[[#This Row],[Pos]]&gt;=18,"18-20",""))</f>
        <v>18-20</v>
      </c>
      <c r="M241" t="s">
        <v>57</v>
      </c>
    </row>
    <row r="242" spans="1:13" x14ac:dyDescent="0.3">
      <c r="A242" t="s">
        <v>92</v>
      </c>
      <c r="B242">
        <v>1</v>
      </c>
      <c r="C242" t="s">
        <v>13</v>
      </c>
      <c r="D242">
        <v>38</v>
      </c>
      <c r="E242">
        <v>28</v>
      </c>
      <c r="F242">
        <v>5</v>
      </c>
      <c r="G242">
        <v>5</v>
      </c>
      <c r="H242">
        <v>86</v>
      </c>
      <c r="I242">
        <v>43</v>
      </c>
      <c r="J242">
        <v>43</v>
      </c>
      <c r="K242">
        <v>89</v>
      </c>
      <c r="L242" t="str">
        <f>IF(Table1[[#This Row],[Pos]]&lt;=4,"1-4",IF(Table1[[#This Row],[Pos]]&gt;=18,"18-20",""))</f>
        <v>1-4</v>
      </c>
      <c r="M242" t="s">
        <v>64</v>
      </c>
    </row>
    <row r="243" spans="1:13" x14ac:dyDescent="0.3">
      <c r="A243" t="s">
        <v>92</v>
      </c>
      <c r="B243">
        <v>2</v>
      </c>
      <c r="C243" t="s">
        <v>35</v>
      </c>
      <c r="D243">
        <v>38</v>
      </c>
      <c r="E243">
        <v>23</v>
      </c>
      <c r="F243">
        <v>9</v>
      </c>
      <c r="G243">
        <v>6</v>
      </c>
      <c r="H243">
        <v>66</v>
      </c>
      <c r="I243">
        <v>34</v>
      </c>
      <c r="J243">
        <v>32</v>
      </c>
      <c r="K243">
        <v>78</v>
      </c>
      <c r="L243" t="str">
        <f>IF(Table1[[#This Row],[Pos]]&lt;=4,"1-4",IF(Table1[[#This Row],[Pos]]&gt;=18,"18-20",""))</f>
        <v>1-4</v>
      </c>
      <c r="M243" t="s">
        <v>64</v>
      </c>
    </row>
    <row r="244" spans="1:13" x14ac:dyDescent="0.3">
      <c r="A244" t="s">
        <v>92</v>
      </c>
      <c r="B244">
        <v>3</v>
      </c>
      <c r="C244" t="s">
        <v>21</v>
      </c>
      <c r="D244">
        <v>38</v>
      </c>
      <c r="E244">
        <v>22</v>
      </c>
      <c r="F244">
        <v>9</v>
      </c>
      <c r="G244">
        <v>7</v>
      </c>
      <c r="H244">
        <v>75</v>
      </c>
      <c r="I244">
        <v>39</v>
      </c>
      <c r="J244">
        <v>36</v>
      </c>
      <c r="K244">
        <v>75</v>
      </c>
      <c r="L244" t="str">
        <f>IF(Table1[[#This Row],[Pos]]&lt;=4,"1-4",IF(Table1[[#This Row],[Pos]]&gt;=18,"18-20",""))</f>
        <v>1-4</v>
      </c>
      <c r="M244" t="s">
        <v>64</v>
      </c>
    </row>
    <row r="245" spans="1:13" x14ac:dyDescent="0.3">
      <c r="A245" t="s">
        <v>92</v>
      </c>
      <c r="B245">
        <v>4</v>
      </c>
      <c r="C245" t="s">
        <v>15</v>
      </c>
      <c r="D245">
        <v>38</v>
      </c>
      <c r="E245">
        <v>21</v>
      </c>
      <c r="F245">
        <v>10</v>
      </c>
      <c r="G245">
        <v>7</v>
      </c>
      <c r="H245">
        <v>72</v>
      </c>
      <c r="I245">
        <v>37</v>
      </c>
      <c r="J245">
        <v>35</v>
      </c>
      <c r="K245">
        <v>73</v>
      </c>
      <c r="L245" t="str">
        <f>IF(Table1[[#This Row],[Pos]]&lt;=4,"1-4",IF(Table1[[#This Row],[Pos]]&gt;=18,"18-20",""))</f>
        <v>1-4</v>
      </c>
      <c r="M245" t="s">
        <v>74</v>
      </c>
    </row>
    <row r="246" spans="1:13" x14ac:dyDescent="0.3">
      <c r="A246" t="s">
        <v>92</v>
      </c>
      <c r="B246">
        <v>5</v>
      </c>
      <c r="C246" t="s">
        <v>29</v>
      </c>
      <c r="D246">
        <v>38</v>
      </c>
      <c r="E246">
        <v>21</v>
      </c>
      <c r="F246">
        <v>9</v>
      </c>
      <c r="G246">
        <v>8</v>
      </c>
      <c r="H246">
        <v>66</v>
      </c>
      <c r="I246">
        <v>46</v>
      </c>
      <c r="J246">
        <v>20</v>
      </c>
      <c r="K246">
        <v>72</v>
      </c>
      <c r="L246" t="str">
        <f>IF(Table1[[#This Row],[Pos]]&lt;=4,"1-4",IF(Table1[[#This Row],[Pos]]&gt;=18,"18-20",""))</f>
        <v/>
      </c>
      <c r="M246" t="s">
        <v>83</v>
      </c>
    </row>
    <row r="247" spans="1:13" x14ac:dyDescent="0.3">
      <c r="A247" t="s">
        <v>92</v>
      </c>
      <c r="B247">
        <v>6</v>
      </c>
      <c r="C247" t="s">
        <v>33</v>
      </c>
      <c r="D247">
        <v>38</v>
      </c>
      <c r="E247">
        <v>16</v>
      </c>
      <c r="F247">
        <v>15</v>
      </c>
      <c r="G247">
        <v>7</v>
      </c>
      <c r="H247">
        <v>55</v>
      </c>
      <c r="I247">
        <v>40</v>
      </c>
      <c r="J247">
        <v>15</v>
      </c>
      <c r="K247">
        <v>63</v>
      </c>
      <c r="L247" t="str">
        <f>IF(Table1[[#This Row],[Pos]]&lt;=4,"1-4",IF(Table1[[#This Row],[Pos]]&gt;=18,"18-20",""))</f>
        <v/>
      </c>
      <c r="M247" t="s">
        <v>23</v>
      </c>
    </row>
    <row r="248" spans="1:13" x14ac:dyDescent="0.3">
      <c r="A248" t="s">
        <v>92</v>
      </c>
      <c r="B248">
        <v>7</v>
      </c>
      <c r="C248" t="s">
        <v>16</v>
      </c>
      <c r="D248">
        <v>38</v>
      </c>
      <c r="E248">
        <v>16</v>
      </c>
      <c r="F248">
        <v>13</v>
      </c>
      <c r="G248">
        <v>9</v>
      </c>
      <c r="H248">
        <v>71</v>
      </c>
      <c r="I248">
        <v>43</v>
      </c>
      <c r="J248">
        <v>28</v>
      </c>
      <c r="K248">
        <v>61</v>
      </c>
      <c r="L248" t="str">
        <f>IF(Table1[[#This Row],[Pos]]&lt;=4,"1-4",IF(Table1[[#This Row],[Pos]]&gt;=18,"18-20",""))</f>
        <v/>
      </c>
      <c r="M248" t="s">
        <v>23</v>
      </c>
    </row>
    <row r="249" spans="1:13" x14ac:dyDescent="0.3">
      <c r="A249" t="s">
        <v>92</v>
      </c>
      <c r="B249">
        <v>8</v>
      </c>
      <c r="C249" t="s">
        <v>53</v>
      </c>
      <c r="D249">
        <v>38</v>
      </c>
      <c r="E249">
        <v>14</v>
      </c>
      <c r="F249">
        <v>7</v>
      </c>
      <c r="G249">
        <v>17</v>
      </c>
      <c r="H249">
        <v>53</v>
      </c>
      <c r="I249">
        <v>57</v>
      </c>
      <c r="J249">
        <v>-4</v>
      </c>
      <c r="K249">
        <v>49</v>
      </c>
      <c r="L249" t="str">
        <f>IF(Table1[[#This Row],[Pos]]&lt;=4,"1-4",IF(Table1[[#This Row],[Pos]]&gt;=18,"18-20",""))</f>
        <v/>
      </c>
      <c r="M249" t="s">
        <v>23</v>
      </c>
    </row>
    <row r="250" spans="1:13" x14ac:dyDescent="0.3">
      <c r="A250" t="s">
        <v>92</v>
      </c>
      <c r="B250">
        <v>9</v>
      </c>
      <c r="C250" t="s">
        <v>90</v>
      </c>
      <c r="D250">
        <v>38</v>
      </c>
      <c r="E250">
        <v>11</v>
      </c>
      <c r="F250">
        <v>13</v>
      </c>
      <c r="G250">
        <v>14</v>
      </c>
      <c r="H250">
        <v>47</v>
      </c>
      <c r="I250">
        <v>51</v>
      </c>
      <c r="J250">
        <v>-4</v>
      </c>
      <c r="K250">
        <v>46</v>
      </c>
      <c r="L250" t="str">
        <f>IF(Table1[[#This Row],[Pos]]&lt;=4,"1-4",IF(Table1[[#This Row],[Pos]]&gt;=18,"18-20",""))</f>
        <v/>
      </c>
      <c r="M250" t="s">
        <v>85</v>
      </c>
    </row>
    <row r="251" spans="1:13" x14ac:dyDescent="0.3">
      <c r="A251" t="s">
        <v>92</v>
      </c>
      <c r="B251">
        <v>10</v>
      </c>
      <c r="C251" t="s">
        <v>32</v>
      </c>
      <c r="D251">
        <v>38</v>
      </c>
      <c r="E251">
        <v>12</v>
      </c>
      <c r="F251">
        <v>10</v>
      </c>
      <c r="G251">
        <v>16</v>
      </c>
      <c r="H251">
        <v>45</v>
      </c>
      <c r="I251">
        <v>53</v>
      </c>
      <c r="J251">
        <v>-8</v>
      </c>
      <c r="K251">
        <v>46</v>
      </c>
      <c r="L251" t="str">
        <f>IF(Table1[[#This Row],[Pos]]&lt;=4,"1-4",IF(Table1[[#This Row],[Pos]]&gt;=18,"18-20",""))</f>
        <v/>
      </c>
      <c r="M251" t="s">
        <v>23</v>
      </c>
    </row>
    <row r="252" spans="1:13" x14ac:dyDescent="0.3">
      <c r="A252" t="s">
        <v>92</v>
      </c>
      <c r="B252">
        <v>11</v>
      </c>
      <c r="C252" t="s">
        <v>62</v>
      </c>
      <c r="D252">
        <v>38</v>
      </c>
      <c r="E252">
        <v>10</v>
      </c>
      <c r="F252">
        <v>14</v>
      </c>
      <c r="G252">
        <v>14</v>
      </c>
      <c r="H252">
        <v>41</v>
      </c>
      <c r="I252">
        <v>58</v>
      </c>
      <c r="J252">
        <v>-17</v>
      </c>
      <c r="K252">
        <v>44</v>
      </c>
      <c r="L252" t="str">
        <f>IF(Table1[[#This Row],[Pos]]&lt;=4,"1-4",IF(Table1[[#This Row],[Pos]]&gt;=18,"18-20",""))</f>
        <v/>
      </c>
      <c r="M252" t="s">
        <v>23</v>
      </c>
    </row>
    <row r="253" spans="1:13" x14ac:dyDescent="0.3">
      <c r="A253" t="s">
        <v>92</v>
      </c>
      <c r="B253">
        <v>12</v>
      </c>
      <c r="C253" t="s">
        <v>44</v>
      </c>
      <c r="D253">
        <v>38</v>
      </c>
      <c r="E253">
        <v>11</v>
      </c>
      <c r="F253">
        <v>10</v>
      </c>
      <c r="G253">
        <v>17</v>
      </c>
      <c r="H253">
        <v>50</v>
      </c>
      <c r="I253">
        <v>60</v>
      </c>
      <c r="J253">
        <v>-10</v>
      </c>
      <c r="K253">
        <v>43</v>
      </c>
      <c r="L253" t="str">
        <f>IF(Table1[[#This Row],[Pos]]&lt;=4,"1-4",IF(Table1[[#This Row],[Pos]]&gt;=18,"18-20",""))</f>
        <v/>
      </c>
      <c r="M253" t="s">
        <v>23</v>
      </c>
    </row>
    <row r="254" spans="1:13" x14ac:dyDescent="0.3">
      <c r="A254" t="s">
        <v>92</v>
      </c>
      <c r="B254">
        <v>13</v>
      </c>
      <c r="C254" t="s">
        <v>77</v>
      </c>
      <c r="D254">
        <v>38</v>
      </c>
      <c r="E254">
        <v>9</v>
      </c>
      <c r="F254">
        <v>15</v>
      </c>
      <c r="G254">
        <v>14</v>
      </c>
      <c r="H254">
        <v>34</v>
      </c>
      <c r="I254">
        <v>45</v>
      </c>
      <c r="J254">
        <v>-11</v>
      </c>
      <c r="K254">
        <v>42</v>
      </c>
      <c r="L254" t="str">
        <f>IF(Table1[[#This Row],[Pos]]&lt;=4,"1-4",IF(Table1[[#This Row],[Pos]]&gt;=18,"18-20",""))</f>
        <v/>
      </c>
      <c r="M254" t="s">
        <v>23</v>
      </c>
    </row>
    <row r="255" spans="1:13" x14ac:dyDescent="0.3">
      <c r="A255" t="s">
        <v>92</v>
      </c>
      <c r="B255">
        <v>14</v>
      </c>
      <c r="C255" t="s">
        <v>27</v>
      </c>
      <c r="D255">
        <v>38</v>
      </c>
      <c r="E255">
        <v>9</v>
      </c>
      <c r="F255">
        <v>14</v>
      </c>
      <c r="G255">
        <v>15</v>
      </c>
      <c r="H255">
        <v>49</v>
      </c>
      <c r="I255">
        <v>60</v>
      </c>
      <c r="J255">
        <v>-11</v>
      </c>
      <c r="K255">
        <v>41</v>
      </c>
      <c r="L255" t="str">
        <f>IF(Table1[[#This Row],[Pos]]&lt;=4,"1-4",IF(Table1[[#This Row],[Pos]]&gt;=18,"18-20",""))</f>
        <v/>
      </c>
      <c r="M255" t="s">
        <v>23</v>
      </c>
    </row>
    <row r="256" spans="1:13" x14ac:dyDescent="0.3">
      <c r="A256" t="s">
        <v>92</v>
      </c>
      <c r="B256">
        <v>15</v>
      </c>
      <c r="C256" t="s">
        <v>24</v>
      </c>
      <c r="D256">
        <v>38</v>
      </c>
      <c r="E256">
        <v>10</v>
      </c>
      <c r="F256">
        <v>11</v>
      </c>
      <c r="G256">
        <v>17</v>
      </c>
      <c r="H256">
        <v>47</v>
      </c>
      <c r="I256">
        <v>69</v>
      </c>
      <c r="J256">
        <v>-22</v>
      </c>
      <c r="K256">
        <v>41</v>
      </c>
      <c r="L256" t="str">
        <f>IF(Table1[[#This Row],[Pos]]&lt;=4,"1-4",IF(Table1[[#This Row],[Pos]]&gt;=18,"18-20",""))</f>
        <v/>
      </c>
      <c r="M256" t="s">
        <v>23</v>
      </c>
    </row>
    <row r="257" spans="1:13" x14ac:dyDescent="0.3">
      <c r="A257" t="s">
        <v>92</v>
      </c>
      <c r="B257">
        <v>16</v>
      </c>
      <c r="C257" t="s">
        <v>28</v>
      </c>
      <c r="D257">
        <v>38</v>
      </c>
      <c r="E257">
        <v>11</v>
      </c>
      <c r="F257">
        <v>8</v>
      </c>
      <c r="G257">
        <v>19</v>
      </c>
      <c r="H257">
        <v>45</v>
      </c>
      <c r="I257">
        <v>68</v>
      </c>
      <c r="J257">
        <v>-23</v>
      </c>
      <c r="K257">
        <v>41</v>
      </c>
      <c r="L257" t="str">
        <f>IF(Table1[[#This Row],[Pos]]&lt;=4,"1-4",IF(Table1[[#This Row],[Pos]]&gt;=18,"18-20",""))</f>
        <v/>
      </c>
      <c r="M257" t="s">
        <v>23</v>
      </c>
    </row>
    <row r="258" spans="1:13" x14ac:dyDescent="0.3">
      <c r="A258" t="s">
        <v>92</v>
      </c>
      <c r="B258">
        <v>17</v>
      </c>
      <c r="C258" t="s">
        <v>22</v>
      </c>
      <c r="D258">
        <v>38</v>
      </c>
      <c r="E258">
        <v>9</v>
      </c>
      <c r="F258">
        <v>12</v>
      </c>
      <c r="G258">
        <v>17</v>
      </c>
      <c r="H258">
        <v>41</v>
      </c>
      <c r="I258">
        <v>54</v>
      </c>
      <c r="J258">
        <v>-13</v>
      </c>
      <c r="K258">
        <v>39</v>
      </c>
      <c r="L258" t="str">
        <f>IF(Table1[[#This Row],[Pos]]&lt;=4,"1-4",IF(Table1[[#This Row],[Pos]]&gt;=18,"18-20",""))</f>
        <v/>
      </c>
      <c r="M258" t="s">
        <v>23</v>
      </c>
    </row>
    <row r="259" spans="1:13" x14ac:dyDescent="0.3">
      <c r="A259" t="s">
        <v>92</v>
      </c>
      <c r="B259">
        <v>18</v>
      </c>
      <c r="C259" t="s">
        <v>65</v>
      </c>
      <c r="D259">
        <v>38</v>
      </c>
      <c r="E259">
        <v>9</v>
      </c>
      <c r="F259">
        <v>9</v>
      </c>
      <c r="G259">
        <v>20</v>
      </c>
      <c r="H259">
        <v>47</v>
      </c>
      <c r="I259">
        <v>73</v>
      </c>
      <c r="J259">
        <v>-26</v>
      </c>
      <c r="K259">
        <v>36</v>
      </c>
      <c r="L259" t="str">
        <f>IF(Table1[[#This Row],[Pos]]&lt;=4,"1-4",IF(Table1[[#This Row],[Pos]]&gt;=18,"18-20",""))</f>
        <v>18-20</v>
      </c>
      <c r="M259" t="s">
        <v>93</v>
      </c>
    </row>
    <row r="260" spans="1:13" x14ac:dyDescent="0.3">
      <c r="A260" t="s">
        <v>92</v>
      </c>
      <c r="B260">
        <v>19</v>
      </c>
      <c r="C260" t="s">
        <v>67</v>
      </c>
      <c r="D260">
        <v>38</v>
      </c>
      <c r="E260">
        <v>6</v>
      </c>
      <c r="F260">
        <v>10</v>
      </c>
      <c r="G260">
        <v>22</v>
      </c>
      <c r="H260">
        <v>43</v>
      </c>
      <c r="I260">
        <v>73</v>
      </c>
      <c r="J260">
        <v>-30</v>
      </c>
      <c r="K260">
        <v>28</v>
      </c>
      <c r="L260" t="str">
        <f>IF(Table1[[#This Row],[Pos]]&lt;=4,"1-4",IF(Table1[[#This Row],[Pos]]&gt;=18,"18-20",""))</f>
        <v>18-20</v>
      </c>
      <c r="M260" t="s">
        <v>57</v>
      </c>
    </row>
    <row r="261" spans="1:13" x14ac:dyDescent="0.3">
      <c r="A261" t="s">
        <v>92</v>
      </c>
      <c r="B261">
        <v>20</v>
      </c>
      <c r="C261" t="s">
        <v>91</v>
      </c>
      <c r="D261">
        <v>38</v>
      </c>
      <c r="E261">
        <v>4</v>
      </c>
      <c r="F261">
        <v>13</v>
      </c>
      <c r="G261">
        <v>21</v>
      </c>
      <c r="H261">
        <v>30</v>
      </c>
      <c r="I261">
        <v>60</v>
      </c>
      <c r="J261">
        <v>-30</v>
      </c>
      <c r="K261">
        <v>25</v>
      </c>
      <c r="L261" t="str">
        <f>IF(Table1[[#This Row],[Pos]]&lt;=4,"1-4",IF(Table1[[#This Row],[Pos]]&gt;=18,"18-20",""))</f>
        <v>18-20</v>
      </c>
      <c r="M261" t="s">
        <v>57</v>
      </c>
    </row>
    <row r="262" spans="1:13" x14ac:dyDescent="0.3">
      <c r="A262" t="s">
        <v>94</v>
      </c>
      <c r="B262">
        <v>1</v>
      </c>
      <c r="C262" t="s">
        <v>35</v>
      </c>
      <c r="D262">
        <v>38</v>
      </c>
      <c r="E262">
        <v>27</v>
      </c>
      <c r="F262">
        <v>5</v>
      </c>
      <c r="G262">
        <v>6</v>
      </c>
      <c r="H262">
        <v>102</v>
      </c>
      <c r="I262">
        <v>37</v>
      </c>
      <c r="J262">
        <v>65</v>
      </c>
      <c r="K262">
        <v>86</v>
      </c>
      <c r="L262" t="str">
        <f>IF(Table1[[#This Row],[Pos]]&lt;=4,"1-4",IF(Table1[[#This Row],[Pos]]&gt;=18,"18-20",""))</f>
        <v>1-4</v>
      </c>
      <c r="M262" t="s">
        <v>49</v>
      </c>
    </row>
    <row r="263" spans="1:13" x14ac:dyDescent="0.3">
      <c r="A263" t="s">
        <v>94</v>
      </c>
      <c r="B263">
        <v>2</v>
      </c>
      <c r="C263" t="s">
        <v>16</v>
      </c>
      <c r="D263">
        <v>38</v>
      </c>
      <c r="E263">
        <v>26</v>
      </c>
      <c r="F263">
        <v>6</v>
      </c>
      <c r="G263">
        <v>6</v>
      </c>
      <c r="H263">
        <v>101</v>
      </c>
      <c r="I263">
        <v>50</v>
      </c>
      <c r="J263">
        <v>51</v>
      </c>
      <c r="K263">
        <v>84</v>
      </c>
      <c r="L263" t="str">
        <f>IF(Table1[[#This Row],[Pos]]&lt;=4,"1-4",IF(Table1[[#This Row],[Pos]]&gt;=18,"18-20",""))</f>
        <v>1-4</v>
      </c>
      <c r="M263" t="s">
        <v>49</v>
      </c>
    </row>
    <row r="264" spans="1:13" x14ac:dyDescent="0.3">
      <c r="A264" t="s">
        <v>94</v>
      </c>
      <c r="B264">
        <v>3</v>
      </c>
      <c r="C264" t="s">
        <v>21</v>
      </c>
      <c r="D264">
        <v>38</v>
      </c>
      <c r="E264">
        <v>25</v>
      </c>
      <c r="F264">
        <v>7</v>
      </c>
      <c r="G264">
        <v>6</v>
      </c>
      <c r="H264">
        <v>71</v>
      </c>
      <c r="I264">
        <v>27</v>
      </c>
      <c r="J264">
        <v>44</v>
      </c>
      <c r="K264">
        <v>82</v>
      </c>
      <c r="L264" t="str">
        <f>IF(Table1[[#This Row],[Pos]]&lt;=4,"1-4",IF(Table1[[#This Row],[Pos]]&gt;=18,"18-20",""))</f>
        <v>1-4</v>
      </c>
      <c r="M264" t="s">
        <v>49</v>
      </c>
    </row>
    <row r="265" spans="1:13" x14ac:dyDescent="0.3">
      <c r="A265" t="s">
        <v>94</v>
      </c>
      <c r="B265">
        <v>4</v>
      </c>
      <c r="C265" t="s">
        <v>15</v>
      </c>
      <c r="D265">
        <v>38</v>
      </c>
      <c r="E265">
        <v>24</v>
      </c>
      <c r="F265">
        <v>7</v>
      </c>
      <c r="G265">
        <v>7</v>
      </c>
      <c r="H265">
        <v>68</v>
      </c>
      <c r="I265">
        <v>41</v>
      </c>
      <c r="J265">
        <v>27</v>
      </c>
      <c r="K265">
        <v>79</v>
      </c>
      <c r="L265" t="str">
        <f>IF(Table1[[#This Row],[Pos]]&lt;=4,"1-4",IF(Table1[[#This Row],[Pos]]&gt;=18,"18-20",""))</f>
        <v>1-4</v>
      </c>
      <c r="M265" t="s">
        <v>74</v>
      </c>
    </row>
    <row r="266" spans="1:13" x14ac:dyDescent="0.3">
      <c r="A266" t="s">
        <v>94</v>
      </c>
      <c r="B266">
        <v>5</v>
      </c>
      <c r="C266" t="s">
        <v>33</v>
      </c>
      <c r="D266">
        <v>38</v>
      </c>
      <c r="E266">
        <v>21</v>
      </c>
      <c r="F266">
        <v>9</v>
      </c>
      <c r="G266">
        <v>8</v>
      </c>
      <c r="H266">
        <v>61</v>
      </c>
      <c r="I266">
        <v>39</v>
      </c>
      <c r="J266">
        <v>22</v>
      </c>
      <c r="K266">
        <v>72</v>
      </c>
      <c r="L266" t="str">
        <f>IF(Table1[[#This Row],[Pos]]&lt;=4,"1-4",IF(Table1[[#This Row],[Pos]]&gt;=18,"18-20",""))</f>
        <v/>
      </c>
      <c r="M266" t="s">
        <v>95</v>
      </c>
    </row>
    <row r="267" spans="1:13" x14ac:dyDescent="0.3">
      <c r="A267" t="s">
        <v>94</v>
      </c>
      <c r="B267">
        <v>6</v>
      </c>
      <c r="C267" t="s">
        <v>29</v>
      </c>
      <c r="D267">
        <v>38</v>
      </c>
      <c r="E267">
        <v>21</v>
      </c>
      <c r="F267">
        <v>6</v>
      </c>
      <c r="G267">
        <v>11</v>
      </c>
      <c r="H267">
        <v>55</v>
      </c>
      <c r="I267">
        <v>51</v>
      </c>
      <c r="J267">
        <v>4</v>
      </c>
      <c r="K267">
        <v>69</v>
      </c>
      <c r="L267" t="str">
        <f>IF(Table1[[#This Row],[Pos]]&lt;=4,"1-4",IF(Table1[[#This Row],[Pos]]&gt;=18,"18-20",""))</f>
        <v/>
      </c>
      <c r="M267" t="s">
        <v>75</v>
      </c>
    </row>
    <row r="268" spans="1:13" x14ac:dyDescent="0.3">
      <c r="A268" t="s">
        <v>94</v>
      </c>
      <c r="B268">
        <v>7</v>
      </c>
      <c r="C268" t="s">
        <v>13</v>
      </c>
      <c r="D268">
        <v>38</v>
      </c>
      <c r="E268">
        <v>19</v>
      </c>
      <c r="F268">
        <v>7</v>
      </c>
      <c r="G268">
        <v>12</v>
      </c>
      <c r="H268">
        <v>64</v>
      </c>
      <c r="I268">
        <v>43</v>
      </c>
      <c r="J268">
        <v>21</v>
      </c>
      <c r="K268">
        <v>64</v>
      </c>
      <c r="L268" t="str">
        <f>IF(Table1[[#This Row],[Pos]]&lt;=4,"1-4",IF(Table1[[#This Row],[Pos]]&gt;=18,"18-20",""))</f>
        <v/>
      </c>
      <c r="M268" t="s">
        <v>23</v>
      </c>
    </row>
    <row r="269" spans="1:13" x14ac:dyDescent="0.3">
      <c r="A269" t="s">
        <v>94</v>
      </c>
      <c r="B269">
        <v>8</v>
      </c>
      <c r="C269" t="s">
        <v>27</v>
      </c>
      <c r="D269">
        <v>38</v>
      </c>
      <c r="E269">
        <v>15</v>
      </c>
      <c r="F269">
        <v>11</v>
      </c>
      <c r="G269">
        <v>12</v>
      </c>
      <c r="H269">
        <v>54</v>
      </c>
      <c r="I269">
        <v>46</v>
      </c>
      <c r="J269">
        <v>8</v>
      </c>
      <c r="K269">
        <v>56</v>
      </c>
      <c r="L269" t="str">
        <f>IF(Table1[[#This Row],[Pos]]&lt;=4,"1-4",IF(Table1[[#This Row],[Pos]]&gt;=18,"18-20",""))</f>
        <v/>
      </c>
      <c r="M269" t="s">
        <v>23</v>
      </c>
    </row>
    <row r="270" spans="1:13" x14ac:dyDescent="0.3">
      <c r="A270" t="s">
        <v>94</v>
      </c>
      <c r="B270">
        <v>9</v>
      </c>
      <c r="C270" t="s">
        <v>77</v>
      </c>
      <c r="D270">
        <v>38</v>
      </c>
      <c r="E270">
        <v>13</v>
      </c>
      <c r="F270">
        <v>11</v>
      </c>
      <c r="G270">
        <v>14</v>
      </c>
      <c r="H270">
        <v>45</v>
      </c>
      <c r="I270">
        <v>52</v>
      </c>
      <c r="J270">
        <v>-7</v>
      </c>
      <c r="K270">
        <v>50</v>
      </c>
      <c r="L270" t="str">
        <f>IF(Table1[[#This Row],[Pos]]&lt;=4,"1-4",IF(Table1[[#This Row],[Pos]]&gt;=18,"18-20",""))</f>
        <v/>
      </c>
      <c r="M270" t="s">
        <v>23</v>
      </c>
    </row>
    <row r="271" spans="1:13" x14ac:dyDescent="0.3">
      <c r="A271" t="s">
        <v>94</v>
      </c>
      <c r="B271">
        <v>10</v>
      </c>
      <c r="C271" t="s">
        <v>28</v>
      </c>
      <c r="D271">
        <v>38</v>
      </c>
      <c r="E271">
        <v>15</v>
      </c>
      <c r="F271">
        <v>4</v>
      </c>
      <c r="G271">
        <v>19</v>
      </c>
      <c r="H271">
        <v>43</v>
      </c>
      <c r="I271">
        <v>59</v>
      </c>
      <c r="J271">
        <v>-16</v>
      </c>
      <c r="K271">
        <v>49</v>
      </c>
      <c r="L271" t="str">
        <f>IF(Table1[[#This Row],[Pos]]&lt;=4,"1-4",IF(Table1[[#This Row],[Pos]]&gt;=18,"18-20",""))</f>
        <v/>
      </c>
      <c r="M271" t="s">
        <v>23</v>
      </c>
    </row>
    <row r="272" spans="1:13" x14ac:dyDescent="0.3">
      <c r="A272" t="s">
        <v>94</v>
      </c>
      <c r="B272">
        <v>11</v>
      </c>
      <c r="C272" t="s">
        <v>61</v>
      </c>
      <c r="D272">
        <v>38</v>
      </c>
      <c r="E272">
        <v>13</v>
      </c>
      <c r="F272">
        <v>6</v>
      </c>
      <c r="G272">
        <v>19</v>
      </c>
      <c r="H272">
        <v>33</v>
      </c>
      <c r="I272">
        <v>48</v>
      </c>
      <c r="J272">
        <v>-15</v>
      </c>
      <c r="K272">
        <v>45</v>
      </c>
      <c r="L272" t="str">
        <f>IF(Table1[[#This Row],[Pos]]&lt;=4,"1-4",IF(Table1[[#This Row],[Pos]]&gt;=18,"18-20",""))</f>
        <v/>
      </c>
      <c r="M272" t="s">
        <v>23</v>
      </c>
    </row>
    <row r="273" spans="1:13" x14ac:dyDescent="0.3">
      <c r="A273" t="s">
        <v>94</v>
      </c>
      <c r="B273">
        <v>12</v>
      </c>
      <c r="C273" t="s">
        <v>90</v>
      </c>
      <c r="D273">
        <v>38</v>
      </c>
      <c r="E273">
        <v>11</v>
      </c>
      <c r="F273">
        <v>9</v>
      </c>
      <c r="G273">
        <v>18</v>
      </c>
      <c r="H273">
        <v>54</v>
      </c>
      <c r="I273">
        <v>54</v>
      </c>
      <c r="J273">
        <v>0</v>
      </c>
      <c r="K273">
        <v>42</v>
      </c>
      <c r="L273" t="str">
        <f>IF(Table1[[#This Row],[Pos]]&lt;=4,"1-4",IF(Table1[[#This Row],[Pos]]&gt;=18,"18-20",""))</f>
        <v/>
      </c>
      <c r="M273" t="s">
        <v>23</v>
      </c>
    </row>
    <row r="274" spans="1:13" x14ac:dyDescent="0.3">
      <c r="A274" t="s">
        <v>94</v>
      </c>
      <c r="B274">
        <v>13</v>
      </c>
      <c r="C274" t="s">
        <v>32</v>
      </c>
      <c r="D274">
        <v>38</v>
      </c>
      <c r="E274">
        <v>11</v>
      </c>
      <c r="F274">
        <v>7</v>
      </c>
      <c r="G274">
        <v>20</v>
      </c>
      <c r="H274">
        <v>40</v>
      </c>
      <c r="I274">
        <v>51</v>
      </c>
      <c r="J274">
        <v>-11</v>
      </c>
      <c r="K274">
        <v>40</v>
      </c>
      <c r="L274" t="str">
        <f>IF(Table1[[#This Row],[Pos]]&lt;=4,"1-4",IF(Table1[[#This Row],[Pos]]&gt;=18,"18-20",""))</f>
        <v/>
      </c>
      <c r="M274" t="s">
        <v>23</v>
      </c>
    </row>
    <row r="275" spans="1:13" x14ac:dyDescent="0.3">
      <c r="A275" t="s">
        <v>94</v>
      </c>
      <c r="B275">
        <v>14</v>
      </c>
      <c r="C275" t="s">
        <v>22</v>
      </c>
      <c r="D275">
        <v>38</v>
      </c>
      <c r="E275">
        <v>10</v>
      </c>
      <c r="F275">
        <v>8</v>
      </c>
      <c r="G275">
        <v>20</v>
      </c>
      <c r="H275">
        <v>41</v>
      </c>
      <c r="I275">
        <v>60</v>
      </c>
      <c r="J275">
        <v>-19</v>
      </c>
      <c r="K275">
        <v>38</v>
      </c>
      <c r="L275" t="str">
        <f>IF(Table1[[#This Row],[Pos]]&lt;=4,"1-4",IF(Table1[[#This Row],[Pos]]&gt;=18,"18-20",""))</f>
        <v/>
      </c>
      <c r="M275" t="s">
        <v>23</v>
      </c>
    </row>
    <row r="276" spans="1:13" x14ac:dyDescent="0.3">
      <c r="A276" t="s">
        <v>94</v>
      </c>
      <c r="B276">
        <v>15</v>
      </c>
      <c r="C276" t="s">
        <v>24</v>
      </c>
      <c r="D276">
        <v>38</v>
      </c>
      <c r="E276">
        <v>10</v>
      </c>
      <c r="F276">
        <v>8</v>
      </c>
      <c r="G276">
        <v>20</v>
      </c>
      <c r="H276">
        <v>39</v>
      </c>
      <c r="I276">
        <v>61</v>
      </c>
      <c r="J276">
        <v>-22</v>
      </c>
      <c r="K276">
        <v>38</v>
      </c>
      <c r="L276" t="str">
        <f>IF(Table1[[#This Row],[Pos]]&lt;=4,"1-4",IF(Table1[[#This Row],[Pos]]&gt;=18,"18-20",""))</f>
        <v/>
      </c>
      <c r="M276" t="s">
        <v>23</v>
      </c>
    </row>
    <row r="277" spans="1:13" x14ac:dyDescent="0.3">
      <c r="A277" t="s">
        <v>94</v>
      </c>
      <c r="B277">
        <v>16</v>
      </c>
      <c r="C277" t="s">
        <v>78</v>
      </c>
      <c r="D277">
        <v>38</v>
      </c>
      <c r="E277">
        <v>10</v>
      </c>
      <c r="F277">
        <v>7</v>
      </c>
      <c r="G277">
        <v>21</v>
      </c>
      <c r="H277">
        <v>38</v>
      </c>
      <c r="I277">
        <v>53</v>
      </c>
      <c r="J277">
        <v>-15</v>
      </c>
      <c r="K277">
        <v>37</v>
      </c>
      <c r="L277" t="str">
        <f>IF(Table1[[#This Row],[Pos]]&lt;=4,"1-4",IF(Table1[[#This Row],[Pos]]&gt;=18,"18-20",""))</f>
        <v/>
      </c>
      <c r="M277" t="s">
        <v>80</v>
      </c>
    </row>
    <row r="278" spans="1:13" x14ac:dyDescent="0.3">
      <c r="A278" t="s">
        <v>94</v>
      </c>
      <c r="B278">
        <v>17</v>
      </c>
      <c r="C278" t="s">
        <v>53</v>
      </c>
      <c r="D278">
        <v>38</v>
      </c>
      <c r="E278">
        <v>7</v>
      </c>
      <c r="F278">
        <v>15</v>
      </c>
      <c r="G278">
        <v>16</v>
      </c>
      <c r="H278">
        <v>43</v>
      </c>
      <c r="I278">
        <v>59</v>
      </c>
      <c r="J278">
        <v>-16</v>
      </c>
      <c r="K278">
        <v>36</v>
      </c>
      <c r="L278" t="str">
        <f>IF(Table1[[#This Row],[Pos]]&lt;=4,"1-4",IF(Table1[[#This Row],[Pos]]&gt;=18,"18-20",""))</f>
        <v/>
      </c>
      <c r="M278" t="s">
        <v>23</v>
      </c>
    </row>
    <row r="279" spans="1:13" x14ac:dyDescent="0.3">
      <c r="A279" t="s">
        <v>94</v>
      </c>
      <c r="B279">
        <v>18</v>
      </c>
      <c r="C279" t="s">
        <v>62</v>
      </c>
      <c r="D279">
        <v>38</v>
      </c>
      <c r="E279">
        <v>8</v>
      </c>
      <c r="F279">
        <v>9</v>
      </c>
      <c r="G279">
        <v>21</v>
      </c>
      <c r="H279">
        <v>28</v>
      </c>
      <c r="I279">
        <v>62</v>
      </c>
      <c r="J279">
        <v>-34</v>
      </c>
      <c r="K279">
        <v>33</v>
      </c>
      <c r="L279" t="str">
        <f>IF(Table1[[#This Row],[Pos]]&lt;=4,"1-4",IF(Table1[[#This Row],[Pos]]&gt;=18,"18-20",""))</f>
        <v>18-20</v>
      </c>
      <c r="M279" t="s">
        <v>57</v>
      </c>
    </row>
    <row r="280" spans="1:13" x14ac:dyDescent="0.3">
      <c r="A280" t="s">
        <v>94</v>
      </c>
      <c r="B280">
        <v>19</v>
      </c>
      <c r="C280" t="s">
        <v>44</v>
      </c>
      <c r="D280">
        <v>38</v>
      </c>
      <c r="E280">
        <v>9</v>
      </c>
      <c r="F280">
        <v>5</v>
      </c>
      <c r="G280">
        <v>24</v>
      </c>
      <c r="H280">
        <v>40</v>
      </c>
      <c r="I280">
        <v>85</v>
      </c>
      <c r="J280">
        <v>-45</v>
      </c>
      <c r="K280">
        <v>32</v>
      </c>
      <c r="L280" t="str">
        <f>IF(Table1[[#This Row],[Pos]]&lt;=4,"1-4",IF(Table1[[#This Row],[Pos]]&gt;=18,"18-20",""))</f>
        <v>18-20</v>
      </c>
      <c r="M280" t="s">
        <v>57</v>
      </c>
    </row>
    <row r="281" spans="1:13" x14ac:dyDescent="0.3">
      <c r="A281" t="s">
        <v>94</v>
      </c>
      <c r="B281">
        <v>20</v>
      </c>
      <c r="C281" t="s">
        <v>96</v>
      </c>
      <c r="D281">
        <v>38</v>
      </c>
      <c r="E281">
        <v>7</v>
      </c>
      <c r="F281">
        <v>9</v>
      </c>
      <c r="G281">
        <v>22</v>
      </c>
      <c r="H281">
        <v>32</v>
      </c>
      <c r="I281">
        <v>74</v>
      </c>
      <c r="J281">
        <v>-42</v>
      </c>
      <c r="K281">
        <v>30</v>
      </c>
      <c r="L281" t="str">
        <f>IF(Table1[[#This Row],[Pos]]&lt;=4,"1-4",IF(Table1[[#This Row],[Pos]]&gt;=18,"18-20",""))</f>
        <v>18-20</v>
      </c>
      <c r="M281" t="s">
        <v>57</v>
      </c>
    </row>
    <row r="282" spans="1:13" x14ac:dyDescent="0.3">
      <c r="A282" t="s">
        <v>97</v>
      </c>
      <c r="B282">
        <v>1</v>
      </c>
      <c r="C282" t="s">
        <v>21</v>
      </c>
      <c r="D282">
        <v>38</v>
      </c>
      <c r="E282">
        <v>26</v>
      </c>
      <c r="F282">
        <v>9</v>
      </c>
      <c r="G282">
        <v>3</v>
      </c>
      <c r="H282">
        <v>73</v>
      </c>
      <c r="I282">
        <v>32</v>
      </c>
      <c r="J282">
        <v>41</v>
      </c>
      <c r="K282">
        <v>87</v>
      </c>
      <c r="L282" t="str">
        <f>IF(Table1[[#This Row],[Pos]]&lt;=4,"1-4",IF(Table1[[#This Row],[Pos]]&gt;=18,"18-20",""))</f>
        <v>1-4</v>
      </c>
      <c r="M282" t="s">
        <v>49</v>
      </c>
    </row>
    <row r="283" spans="1:13" x14ac:dyDescent="0.3">
      <c r="A283" t="s">
        <v>97</v>
      </c>
      <c r="B283">
        <v>2</v>
      </c>
      <c r="C283" t="s">
        <v>35</v>
      </c>
      <c r="D283">
        <v>38</v>
      </c>
      <c r="E283">
        <v>24</v>
      </c>
      <c r="F283">
        <v>7</v>
      </c>
      <c r="G283">
        <v>7</v>
      </c>
      <c r="H283">
        <v>83</v>
      </c>
      <c r="I283">
        <v>38</v>
      </c>
      <c r="J283">
        <v>45</v>
      </c>
      <c r="K283">
        <v>79</v>
      </c>
      <c r="L283" t="str">
        <f>IF(Table1[[#This Row],[Pos]]&lt;=4,"1-4",IF(Table1[[#This Row],[Pos]]&gt;=18,"18-20",""))</f>
        <v>1-4</v>
      </c>
      <c r="M283" t="s">
        <v>49</v>
      </c>
    </row>
    <row r="284" spans="1:13" x14ac:dyDescent="0.3">
      <c r="A284" t="s">
        <v>97</v>
      </c>
      <c r="B284">
        <v>3</v>
      </c>
      <c r="C284" t="s">
        <v>15</v>
      </c>
      <c r="D284">
        <v>38</v>
      </c>
      <c r="E284">
        <v>22</v>
      </c>
      <c r="F284">
        <v>9</v>
      </c>
      <c r="G284">
        <v>7</v>
      </c>
      <c r="H284">
        <v>71</v>
      </c>
      <c r="I284">
        <v>36</v>
      </c>
      <c r="J284">
        <v>35</v>
      </c>
      <c r="K284">
        <v>75</v>
      </c>
      <c r="L284" t="str">
        <f>IF(Table1[[#This Row],[Pos]]&lt;=4,"1-4",IF(Table1[[#This Row],[Pos]]&gt;=18,"18-20",""))</f>
        <v>1-4</v>
      </c>
      <c r="M284" t="s">
        <v>49</v>
      </c>
    </row>
    <row r="285" spans="1:13" x14ac:dyDescent="0.3">
      <c r="A285" t="s">
        <v>97</v>
      </c>
      <c r="B285">
        <v>4</v>
      </c>
      <c r="C285" t="s">
        <v>13</v>
      </c>
      <c r="D285">
        <v>38</v>
      </c>
      <c r="E285">
        <v>20</v>
      </c>
      <c r="F285">
        <v>10</v>
      </c>
      <c r="G285">
        <v>8</v>
      </c>
      <c r="H285">
        <v>62</v>
      </c>
      <c r="I285">
        <v>37</v>
      </c>
      <c r="J285">
        <v>25</v>
      </c>
      <c r="K285">
        <v>70</v>
      </c>
      <c r="L285" t="str">
        <f>IF(Table1[[#This Row],[Pos]]&lt;=4,"1-4",IF(Table1[[#This Row],[Pos]]&gt;=18,"18-20",""))</f>
        <v>1-4</v>
      </c>
      <c r="M285" t="s">
        <v>74</v>
      </c>
    </row>
    <row r="286" spans="1:13" x14ac:dyDescent="0.3">
      <c r="A286" t="s">
        <v>97</v>
      </c>
      <c r="B286">
        <v>5</v>
      </c>
      <c r="C286" t="s">
        <v>29</v>
      </c>
      <c r="D286">
        <v>38</v>
      </c>
      <c r="E286">
        <v>19</v>
      </c>
      <c r="F286">
        <v>7</v>
      </c>
      <c r="G286">
        <v>12</v>
      </c>
      <c r="H286">
        <v>58</v>
      </c>
      <c r="I286">
        <v>53</v>
      </c>
      <c r="J286">
        <v>5</v>
      </c>
      <c r="K286">
        <v>64</v>
      </c>
      <c r="L286" t="str">
        <f>IF(Table1[[#This Row],[Pos]]&lt;=4,"1-4",IF(Table1[[#This Row],[Pos]]&gt;=18,"18-20",""))</f>
        <v/>
      </c>
      <c r="M286" t="s">
        <v>89</v>
      </c>
    </row>
    <row r="287" spans="1:13" x14ac:dyDescent="0.3">
      <c r="A287" t="s">
        <v>97</v>
      </c>
      <c r="B287">
        <v>6</v>
      </c>
      <c r="C287" t="s">
        <v>16</v>
      </c>
      <c r="D287">
        <v>38</v>
      </c>
      <c r="E287">
        <v>18</v>
      </c>
      <c r="F287">
        <v>8</v>
      </c>
      <c r="G287">
        <v>12</v>
      </c>
      <c r="H287">
        <v>52</v>
      </c>
      <c r="I287">
        <v>48</v>
      </c>
      <c r="J287">
        <v>4</v>
      </c>
      <c r="K287">
        <v>62</v>
      </c>
      <c r="L287" t="str">
        <f>IF(Table1[[#This Row],[Pos]]&lt;=4,"1-4",IF(Table1[[#This Row],[Pos]]&gt;=18,"18-20",""))</f>
        <v/>
      </c>
      <c r="M287" t="s">
        <v>89</v>
      </c>
    </row>
    <row r="288" spans="1:13" x14ac:dyDescent="0.3">
      <c r="A288" t="s">
        <v>97</v>
      </c>
      <c r="B288">
        <v>7</v>
      </c>
      <c r="C288" t="s">
        <v>27</v>
      </c>
      <c r="D288">
        <v>38</v>
      </c>
      <c r="E288">
        <v>18</v>
      </c>
      <c r="F288">
        <v>6</v>
      </c>
      <c r="G288">
        <v>14</v>
      </c>
      <c r="H288">
        <v>54</v>
      </c>
      <c r="I288">
        <v>33</v>
      </c>
      <c r="J288">
        <v>21</v>
      </c>
      <c r="K288">
        <v>60</v>
      </c>
      <c r="L288" t="str">
        <f>IF(Table1[[#This Row],[Pos]]&lt;=4,"1-4",IF(Table1[[#This Row],[Pos]]&gt;=18,"18-20",""))</f>
        <v/>
      </c>
      <c r="M288" t="s">
        <v>76</v>
      </c>
    </row>
    <row r="289" spans="1:13" x14ac:dyDescent="0.3">
      <c r="A289" t="s">
        <v>97</v>
      </c>
      <c r="B289">
        <v>8</v>
      </c>
      <c r="C289" t="s">
        <v>90</v>
      </c>
      <c r="D289">
        <v>38</v>
      </c>
      <c r="E289">
        <v>16</v>
      </c>
      <c r="F289">
        <v>8</v>
      </c>
      <c r="G289">
        <v>14</v>
      </c>
      <c r="H289">
        <v>46</v>
      </c>
      <c r="I289">
        <v>49</v>
      </c>
      <c r="J289">
        <v>-3</v>
      </c>
      <c r="K289">
        <v>56</v>
      </c>
      <c r="L289" t="str">
        <f>IF(Table1[[#This Row],[Pos]]&lt;=4,"1-4",IF(Table1[[#This Row],[Pos]]&gt;=18,"18-20",""))</f>
        <v/>
      </c>
      <c r="M289" t="s">
        <v>23</v>
      </c>
    </row>
    <row r="290" spans="1:13" x14ac:dyDescent="0.3">
      <c r="A290" t="s">
        <v>97</v>
      </c>
      <c r="B290">
        <v>9</v>
      </c>
      <c r="C290" t="s">
        <v>77</v>
      </c>
      <c r="D290">
        <v>38</v>
      </c>
      <c r="E290">
        <v>15</v>
      </c>
      <c r="F290">
        <v>9</v>
      </c>
      <c r="G290">
        <v>14</v>
      </c>
      <c r="H290">
        <v>48</v>
      </c>
      <c r="I290">
        <v>45</v>
      </c>
      <c r="J290">
        <v>3</v>
      </c>
      <c r="K290">
        <v>54</v>
      </c>
      <c r="L290" t="str">
        <f>IF(Table1[[#This Row],[Pos]]&lt;=4,"1-4",IF(Table1[[#This Row],[Pos]]&gt;=18,"18-20",""))</f>
        <v/>
      </c>
      <c r="M290" t="s">
        <v>23</v>
      </c>
    </row>
    <row r="291" spans="1:13" x14ac:dyDescent="0.3">
      <c r="A291" t="s">
        <v>97</v>
      </c>
      <c r="B291">
        <v>10</v>
      </c>
      <c r="C291" t="s">
        <v>61</v>
      </c>
      <c r="D291">
        <v>38</v>
      </c>
      <c r="E291">
        <v>13</v>
      </c>
      <c r="F291">
        <v>9</v>
      </c>
      <c r="G291">
        <v>16</v>
      </c>
      <c r="H291">
        <v>47</v>
      </c>
      <c r="I291">
        <v>51</v>
      </c>
      <c r="J291">
        <v>-4</v>
      </c>
      <c r="K291">
        <v>48</v>
      </c>
      <c r="L291" t="str">
        <f>IF(Table1[[#This Row],[Pos]]&lt;=4,"1-4",IF(Table1[[#This Row],[Pos]]&gt;=18,"18-20",""))</f>
        <v/>
      </c>
      <c r="M291" t="s">
        <v>23</v>
      </c>
    </row>
    <row r="292" spans="1:13" x14ac:dyDescent="0.3">
      <c r="A292" t="s">
        <v>97</v>
      </c>
      <c r="B292">
        <v>11</v>
      </c>
      <c r="C292" t="s">
        <v>33</v>
      </c>
      <c r="D292">
        <v>38</v>
      </c>
      <c r="E292">
        <v>12</v>
      </c>
      <c r="F292">
        <v>11</v>
      </c>
      <c r="G292">
        <v>15</v>
      </c>
      <c r="H292">
        <v>48</v>
      </c>
      <c r="I292">
        <v>50</v>
      </c>
      <c r="J292">
        <v>-2</v>
      </c>
      <c r="K292">
        <v>47</v>
      </c>
      <c r="L292" t="str">
        <f>IF(Table1[[#This Row],[Pos]]&lt;=4,"1-4",IF(Table1[[#This Row],[Pos]]&gt;=18,"18-20",""))</f>
        <v/>
      </c>
      <c r="M292" t="s">
        <v>23</v>
      </c>
    </row>
    <row r="293" spans="1:13" x14ac:dyDescent="0.3">
      <c r="A293" t="s">
        <v>97</v>
      </c>
      <c r="B293">
        <v>12</v>
      </c>
      <c r="C293" t="s">
        <v>32</v>
      </c>
      <c r="D293">
        <v>38</v>
      </c>
      <c r="E293">
        <v>12</v>
      </c>
      <c r="F293">
        <v>11</v>
      </c>
      <c r="G293">
        <v>15</v>
      </c>
      <c r="H293">
        <v>44</v>
      </c>
      <c r="I293">
        <v>47</v>
      </c>
      <c r="J293">
        <v>-3</v>
      </c>
      <c r="K293">
        <v>47</v>
      </c>
      <c r="L293" t="str">
        <f>IF(Table1[[#This Row],[Pos]]&lt;=4,"1-4",IF(Table1[[#This Row],[Pos]]&gt;=18,"18-20",""))</f>
        <v/>
      </c>
      <c r="M293" t="s">
        <v>84</v>
      </c>
    </row>
    <row r="294" spans="1:13" x14ac:dyDescent="0.3">
      <c r="A294" t="s">
        <v>97</v>
      </c>
      <c r="B294">
        <v>13</v>
      </c>
      <c r="C294" t="s">
        <v>53</v>
      </c>
      <c r="D294">
        <v>38</v>
      </c>
      <c r="E294">
        <v>11</v>
      </c>
      <c r="F294">
        <v>11</v>
      </c>
      <c r="G294">
        <v>16</v>
      </c>
      <c r="H294">
        <v>38</v>
      </c>
      <c r="I294">
        <v>51</v>
      </c>
      <c r="J294">
        <v>-13</v>
      </c>
      <c r="K294">
        <v>44</v>
      </c>
      <c r="L294" t="str">
        <f>IF(Table1[[#This Row],[Pos]]&lt;=4,"1-4",IF(Table1[[#This Row],[Pos]]&gt;=18,"18-20",""))</f>
        <v/>
      </c>
      <c r="M294" t="s">
        <v>23</v>
      </c>
    </row>
    <row r="295" spans="1:13" x14ac:dyDescent="0.3">
      <c r="A295" t="s">
        <v>97</v>
      </c>
      <c r="B295">
        <v>14</v>
      </c>
      <c r="C295" t="s">
        <v>30</v>
      </c>
      <c r="D295">
        <v>38</v>
      </c>
      <c r="E295">
        <v>11</v>
      </c>
      <c r="F295">
        <v>8</v>
      </c>
      <c r="G295">
        <v>19</v>
      </c>
      <c r="H295">
        <v>46</v>
      </c>
      <c r="I295">
        <v>55</v>
      </c>
      <c r="J295">
        <v>-9</v>
      </c>
      <c r="K295">
        <v>41</v>
      </c>
      <c r="L295" t="str">
        <f>IF(Table1[[#This Row],[Pos]]&lt;=4,"1-4",IF(Table1[[#This Row],[Pos]]&gt;=18,"18-20",""))</f>
        <v/>
      </c>
      <c r="M295" t="s">
        <v>23</v>
      </c>
    </row>
    <row r="296" spans="1:13" x14ac:dyDescent="0.3">
      <c r="A296" t="s">
        <v>97</v>
      </c>
      <c r="B296">
        <v>15</v>
      </c>
      <c r="C296" t="s">
        <v>28</v>
      </c>
      <c r="D296">
        <v>38</v>
      </c>
      <c r="E296">
        <v>10</v>
      </c>
      <c r="F296">
        <v>9</v>
      </c>
      <c r="G296">
        <v>19</v>
      </c>
      <c r="H296">
        <v>40</v>
      </c>
      <c r="I296">
        <v>63</v>
      </c>
      <c r="J296">
        <v>-23</v>
      </c>
      <c r="K296">
        <v>39</v>
      </c>
      <c r="L296" t="str">
        <f>IF(Table1[[#This Row],[Pos]]&lt;=4,"1-4",IF(Table1[[#This Row],[Pos]]&gt;=18,"18-20",""))</f>
        <v/>
      </c>
      <c r="M296" t="s">
        <v>23</v>
      </c>
    </row>
    <row r="297" spans="1:13" x14ac:dyDescent="0.3">
      <c r="A297" t="s">
        <v>97</v>
      </c>
      <c r="B297">
        <v>16</v>
      </c>
      <c r="C297" t="s">
        <v>22</v>
      </c>
      <c r="D297">
        <v>38</v>
      </c>
      <c r="E297">
        <v>7</v>
      </c>
      <c r="F297">
        <v>17</v>
      </c>
      <c r="G297">
        <v>14</v>
      </c>
      <c r="H297">
        <v>31</v>
      </c>
      <c r="I297">
        <v>53</v>
      </c>
      <c r="J297">
        <v>-22</v>
      </c>
      <c r="K297">
        <v>38</v>
      </c>
      <c r="L297" t="str">
        <f>IF(Table1[[#This Row],[Pos]]&lt;=4,"1-4",IF(Table1[[#This Row],[Pos]]&gt;=18,"18-20",""))</f>
        <v/>
      </c>
      <c r="M297" t="s">
        <v>23</v>
      </c>
    </row>
    <row r="298" spans="1:13" x14ac:dyDescent="0.3">
      <c r="A298" t="s">
        <v>97</v>
      </c>
      <c r="B298">
        <v>17</v>
      </c>
      <c r="C298" t="s">
        <v>24</v>
      </c>
      <c r="D298">
        <v>38</v>
      </c>
      <c r="E298">
        <v>10</v>
      </c>
      <c r="F298">
        <v>8</v>
      </c>
      <c r="G298">
        <v>20</v>
      </c>
      <c r="H298">
        <v>31</v>
      </c>
      <c r="I298">
        <v>57</v>
      </c>
      <c r="J298">
        <v>-26</v>
      </c>
      <c r="K298">
        <v>38</v>
      </c>
      <c r="L298" t="str">
        <f>IF(Table1[[#This Row],[Pos]]&lt;=4,"1-4",IF(Table1[[#This Row],[Pos]]&gt;=18,"18-20",""))</f>
        <v/>
      </c>
      <c r="M298" t="s">
        <v>23</v>
      </c>
    </row>
    <row r="299" spans="1:13" x14ac:dyDescent="0.3">
      <c r="A299" t="s">
        <v>97</v>
      </c>
      <c r="B299">
        <v>18</v>
      </c>
      <c r="C299" t="s">
        <v>78</v>
      </c>
      <c r="D299">
        <v>38</v>
      </c>
      <c r="E299">
        <v>8</v>
      </c>
      <c r="F299">
        <v>11</v>
      </c>
      <c r="G299">
        <v>19</v>
      </c>
      <c r="H299">
        <v>33</v>
      </c>
      <c r="I299">
        <v>51</v>
      </c>
      <c r="J299">
        <v>-18</v>
      </c>
      <c r="K299">
        <v>35</v>
      </c>
      <c r="L299" t="str">
        <f>IF(Table1[[#This Row],[Pos]]&lt;=4,"1-4",IF(Table1[[#This Row],[Pos]]&gt;=18,"18-20",""))</f>
        <v>18-20</v>
      </c>
      <c r="M299" t="s">
        <v>57</v>
      </c>
    </row>
    <row r="300" spans="1:13" x14ac:dyDescent="0.3">
      <c r="A300" t="s">
        <v>97</v>
      </c>
      <c r="B300">
        <v>19</v>
      </c>
      <c r="C300" t="s">
        <v>81</v>
      </c>
      <c r="D300">
        <v>38</v>
      </c>
      <c r="E300">
        <v>7</v>
      </c>
      <c r="F300">
        <v>12</v>
      </c>
      <c r="G300">
        <v>19</v>
      </c>
      <c r="H300">
        <v>28</v>
      </c>
      <c r="I300">
        <v>53</v>
      </c>
      <c r="J300">
        <v>-25</v>
      </c>
      <c r="K300">
        <v>33</v>
      </c>
      <c r="L300" t="str">
        <f>IF(Table1[[#This Row],[Pos]]&lt;=4,"1-4",IF(Table1[[#This Row],[Pos]]&gt;=18,"18-20",""))</f>
        <v>18-20</v>
      </c>
      <c r="M300" t="s">
        <v>57</v>
      </c>
    </row>
    <row r="301" spans="1:13" x14ac:dyDescent="0.3">
      <c r="A301" t="s">
        <v>97</v>
      </c>
      <c r="B301">
        <v>20</v>
      </c>
      <c r="C301" t="s">
        <v>91</v>
      </c>
      <c r="D301">
        <v>38</v>
      </c>
      <c r="E301">
        <v>8</v>
      </c>
      <c r="F301">
        <v>6</v>
      </c>
      <c r="G301">
        <v>24</v>
      </c>
      <c r="H301">
        <v>42</v>
      </c>
      <c r="I301">
        <v>73</v>
      </c>
      <c r="J301">
        <v>-31</v>
      </c>
      <c r="K301">
        <v>30</v>
      </c>
      <c r="L301" t="str">
        <f>IF(Table1[[#This Row],[Pos]]&lt;=4,"1-4",IF(Table1[[#This Row],[Pos]]&gt;=18,"18-20",""))</f>
        <v>18-20</v>
      </c>
      <c r="M301" t="s">
        <v>57</v>
      </c>
    </row>
    <row r="302" spans="1:13" x14ac:dyDescent="0.3">
      <c r="A302" t="s">
        <v>98</v>
      </c>
      <c r="B302">
        <v>1</v>
      </c>
      <c r="C302" t="s">
        <v>30</v>
      </c>
      <c r="D302">
        <v>38</v>
      </c>
      <c r="E302">
        <v>23</v>
      </c>
      <c r="F302">
        <v>12</v>
      </c>
      <c r="G302">
        <v>3</v>
      </c>
      <c r="H302">
        <v>68</v>
      </c>
      <c r="I302">
        <v>36</v>
      </c>
      <c r="J302">
        <v>32</v>
      </c>
      <c r="K302">
        <v>81</v>
      </c>
      <c r="L302" t="str">
        <f>IF(Table1[[#This Row],[Pos]]&lt;=4,"1-4",IF(Table1[[#This Row],[Pos]]&gt;=18,"18-20",""))</f>
        <v>1-4</v>
      </c>
      <c r="M302" t="s">
        <v>49</v>
      </c>
    </row>
    <row r="303" spans="1:13" x14ac:dyDescent="0.3">
      <c r="A303" t="s">
        <v>98</v>
      </c>
      <c r="B303">
        <v>2</v>
      </c>
      <c r="C303" t="s">
        <v>15</v>
      </c>
      <c r="D303">
        <v>38</v>
      </c>
      <c r="E303">
        <v>20</v>
      </c>
      <c r="F303">
        <v>11</v>
      </c>
      <c r="G303">
        <v>7</v>
      </c>
      <c r="H303">
        <v>65</v>
      </c>
      <c r="I303">
        <v>36</v>
      </c>
      <c r="J303">
        <v>29</v>
      </c>
      <c r="K303">
        <v>71</v>
      </c>
      <c r="L303" t="str">
        <f>IF(Table1[[#This Row],[Pos]]&lt;=4,"1-4",IF(Table1[[#This Row],[Pos]]&gt;=18,"18-20",""))</f>
        <v>1-4</v>
      </c>
      <c r="M303" t="s">
        <v>49</v>
      </c>
    </row>
    <row r="304" spans="1:13" x14ac:dyDescent="0.3">
      <c r="A304" t="s">
        <v>98</v>
      </c>
      <c r="B304">
        <v>3</v>
      </c>
      <c r="C304" t="s">
        <v>29</v>
      </c>
      <c r="D304">
        <v>38</v>
      </c>
      <c r="E304">
        <v>19</v>
      </c>
      <c r="F304">
        <v>13</v>
      </c>
      <c r="G304">
        <v>6</v>
      </c>
      <c r="H304">
        <v>69</v>
      </c>
      <c r="I304">
        <v>35</v>
      </c>
      <c r="J304">
        <v>34</v>
      </c>
      <c r="K304">
        <v>70</v>
      </c>
      <c r="L304" t="str">
        <f>IF(Table1[[#This Row],[Pos]]&lt;=4,"1-4",IF(Table1[[#This Row],[Pos]]&gt;=18,"18-20",""))</f>
        <v>1-4</v>
      </c>
      <c r="M304" t="s">
        <v>49</v>
      </c>
    </row>
    <row r="305" spans="1:13" x14ac:dyDescent="0.3">
      <c r="A305" t="s">
        <v>98</v>
      </c>
      <c r="B305">
        <v>4</v>
      </c>
      <c r="C305" t="s">
        <v>35</v>
      </c>
      <c r="D305">
        <v>38</v>
      </c>
      <c r="E305">
        <v>19</v>
      </c>
      <c r="F305">
        <v>9</v>
      </c>
      <c r="G305">
        <v>10</v>
      </c>
      <c r="H305">
        <v>71</v>
      </c>
      <c r="I305">
        <v>41</v>
      </c>
      <c r="J305">
        <v>30</v>
      </c>
      <c r="K305">
        <v>66</v>
      </c>
      <c r="L305" t="str">
        <f>IF(Table1[[#This Row],[Pos]]&lt;=4,"1-4",IF(Table1[[#This Row],[Pos]]&gt;=18,"18-20",""))</f>
        <v>1-4</v>
      </c>
      <c r="M305" t="s">
        <v>74</v>
      </c>
    </row>
    <row r="306" spans="1:13" x14ac:dyDescent="0.3">
      <c r="A306" t="s">
        <v>98</v>
      </c>
      <c r="B306">
        <v>5</v>
      </c>
      <c r="C306" t="s">
        <v>13</v>
      </c>
      <c r="D306">
        <v>38</v>
      </c>
      <c r="E306">
        <v>19</v>
      </c>
      <c r="F306">
        <v>9</v>
      </c>
      <c r="G306">
        <v>10</v>
      </c>
      <c r="H306">
        <v>49</v>
      </c>
      <c r="I306">
        <v>35</v>
      </c>
      <c r="J306">
        <v>14</v>
      </c>
      <c r="K306">
        <v>66</v>
      </c>
      <c r="L306" t="str">
        <f>IF(Table1[[#This Row],[Pos]]&lt;=4,"1-4",IF(Table1[[#This Row],[Pos]]&gt;=18,"18-20",""))</f>
        <v/>
      </c>
      <c r="M306" t="s">
        <v>89</v>
      </c>
    </row>
    <row r="307" spans="1:13" x14ac:dyDescent="0.3">
      <c r="A307" t="s">
        <v>98</v>
      </c>
      <c r="B307">
        <v>6</v>
      </c>
      <c r="C307" t="s">
        <v>27</v>
      </c>
      <c r="D307">
        <v>38</v>
      </c>
      <c r="E307">
        <v>18</v>
      </c>
      <c r="F307">
        <v>9</v>
      </c>
      <c r="G307">
        <v>11</v>
      </c>
      <c r="H307">
        <v>59</v>
      </c>
      <c r="I307">
        <v>41</v>
      </c>
      <c r="J307">
        <v>18</v>
      </c>
      <c r="K307">
        <v>63</v>
      </c>
      <c r="L307" t="str">
        <f>IF(Table1[[#This Row],[Pos]]&lt;=4,"1-4",IF(Table1[[#This Row],[Pos]]&gt;=18,"18-20",""))</f>
        <v/>
      </c>
      <c r="M307" t="s">
        <v>89</v>
      </c>
    </row>
    <row r="308" spans="1:13" x14ac:dyDescent="0.3">
      <c r="A308" t="s">
        <v>98</v>
      </c>
      <c r="B308">
        <v>7</v>
      </c>
      <c r="C308" t="s">
        <v>32</v>
      </c>
      <c r="D308">
        <v>38</v>
      </c>
      <c r="E308">
        <v>16</v>
      </c>
      <c r="F308">
        <v>14</v>
      </c>
      <c r="G308">
        <v>8</v>
      </c>
      <c r="H308">
        <v>65</v>
      </c>
      <c r="I308">
        <v>51</v>
      </c>
      <c r="J308">
        <v>14</v>
      </c>
      <c r="K308">
        <v>62</v>
      </c>
      <c r="L308" t="str">
        <f>IF(Table1[[#This Row],[Pos]]&lt;=4,"1-4",IF(Table1[[#This Row],[Pos]]&gt;=18,"18-20",""))</f>
        <v/>
      </c>
      <c r="M308" t="s">
        <v>80</v>
      </c>
    </row>
    <row r="309" spans="1:13" x14ac:dyDescent="0.3">
      <c r="A309" t="s">
        <v>98</v>
      </c>
      <c r="B309">
        <v>8</v>
      </c>
      <c r="C309" t="s">
        <v>16</v>
      </c>
      <c r="D309">
        <v>38</v>
      </c>
      <c r="E309">
        <v>16</v>
      </c>
      <c r="F309">
        <v>12</v>
      </c>
      <c r="G309">
        <v>10</v>
      </c>
      <c r="H309">
        <v>63</v>
      </c>
      <c r="I309">
        <v>50</v>
      </c>
      <c r="J309">
        <v>13</v>
      </c>
      <c r="K309">
        <v>60</v>
      </c>
      <c r="L309" t="str">
        <f>IF(Table1[[#This Row],[Pos]]&lt;=4,"1-4",IF(Table1[[#This Row],[Pos]]&gt;=18,"18-20",""))</f>
        <v/>
      </c>
      <c r="M309" t="s">
        <v>23</v>
      </c>
    </row>
    <row r="310" spans="1:13" x14ac:dyDescent="0.3">
      <c r="A310" t="s">
        <v>98</v>
      </c>
      <c r="B310">
        <v>9</v>
      </c>
      <c r="C310" t="s">
        <v>77</v>
      </c>
      <c r="D310">
        <v>38</v>
      </c>
      <c r="E310">
        <v>14</v>
      </c>
      <c r="F310">
        <v>9</v>
      </c>
      <c r="G310">
        <v>15</v>
      </c>
      <c r="H310">
        <v>41</v>
      </c>
      <c r="I310">
        <v>55</v>
      </c>
      <c r="J310">
        <v>-14</v>
      </c>
      <c r="K310">
        <v>51</v>
      </c>
      <c r="L310" t="str">
        <f>IF(Table1[[#This Row],[Pos]]&lt;=4,"1-4",IF(Table1[[#This Row],[Pos]]&gt;=18,"18-20",""))</f>
        <v/>
      </c>
      <c r="M310" t="s">
        <v>23</v>
      </c>
    </row>
    <row r="311" spans="1:13" x14ac:dyDescent="0.3">
      <c r="A311" t="s">
        <v>98</v>
      </c>
      <c r="B311">
        <v>10</v>
      </c>
      <c r="C311" t="s">
        <v>21</v>
      </c>
      <c r="D311">
        <v>38</v>
      </c>
      <c r="E311">
        <v>12</v>
      </c>
      <c r="F311">
        <v>14</v>
      </c>
      <c r="G311">
        <v>12</v>
      </c>
      <c r="H311">
        <v>59</v>
      </c>
      <c r="I311">
        <v>53</v>
      </c>
      <c r="J311">
        <v>6</v>
      </c>
      <c r="K311">
        <v>50</v>
      </c>
      <c r="L311" t="str">
        <f>IF(Table1[[#This Row],[Pos]]&lt;=4,"1-4",IF(Table1[[#This Row],[Pos]]&gt;=18,"18-20",""))</f>
        <v/>
      </c>
      <c r="M311" t="s">
        <v>23</v>
      </c>
    </row>
    <row r="312" spans="1:13" x14ac:dyDescent="0.3">
      <c r="A312" t="s">
        <v>98</v>
      </c>
      <c r="B312">
        <v>11</v>
      </c>
      <c r="C312" t="s">
        <v>33</v>
      </c>
      <c r="D312">
        <v>38</v>
      </c>
      <c r="E312">
        <v>11</v>
      </c>
      <c r="F312">
        <v>14</v>
      </c>
      <c r="G312">
        <v>13</v>
      </c>
      <c r="H312">
        <v>59</v>
      </c>
      <c r="I312">
        <v>55</v>
      </c>
      <c r="J312">
        <v>4</v>
      </c>
      <c r="K312">
        <v>47</v>
      </c>
      <c r="L312" t="str">
        <f>IF(Table1[[#This Row],[Pos]]&lt;=4,"1-4",IF(Table1[[#This Row],[Pos]]&gt;=18,"18-20",""))</f>
        <v/>
      </c>
      <c r="M312" t="s">
        <v>23</v>
      </c>
    </row>
    <row r="313" spans="1:13" x14ac:dyDescent="0.3">
      <c r="A313" t="s">
        <v>98</v>
      </c>
      <c r="B313">
        <v>12</v>
      </c>
      <c r="C313" t="s">
        <v>90</v>
      </c>
      <c r="D313">
        <v>38</v>
      </c>
      <c r="E313">
        <v>12</v>
      </c>
      <c r="F313">
        <v>11</v>
      </c>
      <c r="G313">
        <v>15</v>
      </c>
      <c r="H313">
        <v>42</v>
      </c>
      <c r="I313">
        <v>52</v>
      </c>
      <c r="J313">
        <v>-10</v>
      </c>
      <c r="K313">
        <v>47</v>
      </c>
      <c r="L313" t="str">
        <f>IF(Table1[[#This Row],[Pos]]&lt;=4,"1-4",IF(Table1[[#This Row],[Pos]]&gt;=18,"18-20",""))</f>
        <v/>
      </c>
      <c r="M313" t="s">
        <v>23</v>
      </c>
    </row>
    <row r="314" spans="1:13" x14ac:dyDescent="0.3">
      <c r="A314" t="s">
        <v>98</v>
      </c>
      <c r="B314">
        <v>13</v>
      </c>
      <c r="C314" t="s">
        <v>70</v>
      </c>
      <c r="D314">
        <v>38</v>
      </c>
      <c r="E314">
        <v>12</v>
      </c>
      <c r="F314">
        <v>9</v>
      </c>
      <c r="G314">
        <v>17</v>
      </c>
      <c r="H314">
        <v>40</v>
      </c>
      <c r="I314">
        <v>50</v>
      </c>
      <c r="J314">
        <v>-10</v>
      </c>
      <c r="K314">
        <v>45</v>
      </c>
      <c r="L314" t="str">
        <f>IF(Table1[[#This Row],[Pos]]&lt;=4,"1-4",IF(Table1[[#This Row],[Pos]]&gt;=18,"18-20",""))</f>
        <v/>
      </c>
      <c r="M314" t="s">
        <v>23</v>
      </c>
    </row>
    <row r="315" spans="1:13" x14ac:dyDescent="0.3">
      <c r="A315" t="s">
        <v>98</v>
      </c>
      <c r="B315">
        <v>14</v>
      </c>
      <c r="C315" t="s">
        <v>53</v>
      </c>
      <c r="D315">
        <v>38</v>
      </c>
      <c r="E315">
        <v>10</v>
      </c>
      <c r="F315">
        <v>13</v>
      </c>
      <c r="G315">
        <v>15</v>
      </c>
      <c r="H315">
        <v>34</v>
      </c>
      <c r="I315">
        <v>48</v>
      </c>
      <c r="J315">
        <v>-14</v>
      </c>
      <c r="K315">
        <v>43</v>
      </c>
      <c r="L315" t="str">
        <f>IF(Table1[[#This Row],[Pos]]&lt;=4,"1-4",IF(Table1[[#This Row],[Pos]]&gt;=18,"18-20",""))</f>
        <v/>
      </c>
      <c r="M315" t="s">
        <v>23</v>
      </c>
    </row>
    <row r="316" spans="1:13" x14ac:dyDescent="0.3">
      <c r="A316" t="s">
        <v>98</v>
      </c>
      <c r="B316">
        <v>15</v>
      </c>
      <c r="C316" t="s">
        <v>61</v>
      </c>
      <c r="D316">
        <v>38</v>
      </c>
      <c r="E316">
        <v>11</v>
      </c>
      <c r="F316">
        <v>9</v>
      </c>
      <c r="G316">
        <v>18</v>
      </c>
      <c r="H316">
        <v>39</v>
      </c>
      <c r="I316">
        <v>51</v>
      </c>
      <c r="J316">
        <v>-12</v>
      </c>
      <c r="K316">
        <v>42</v>
      </c>
      <c r="L316" t="str">
        <f>IF(Table1[[#This Row],[Pos]]&lt;=4,"1-4",IF(Table1[[#This Row],[Pos]]&gt;=18,"18-20",""))</f>
        <v/>
      </c>
      <c r="M316" t="s">
        <v>23</v>
      </c>
    </row>
    <row r="317" spans="1:13" x14ac:dyDescent="0.3">
      <c r="A317" t="s">
        <v>98</v>
      </c>
      <c r="B317">
        <v>16</v>
      </c>
      <c r="C317" t="s">
        <v>99</v>
      </c>
      <c r="D317">
        <v>38</v>
      </c>
      <c r="E317">
        <v>11</v>
      </c>
      <c r="F317">
        <v>9</v>
      </c>
      <c r="G317">
        <v>18</v>
      </c>
      <c r="H317">
        <v>45</v>
      </c>
      <c r="I317">
        <v>67</v>
      </c>
      <c r="J317">
        <v>-22</v>
      </c>
      <c r="K317">
        <v>42</v>
      </c>
      <c r="L317" t="str">
        <f>IF(Table1[[#This Row],[Pos]]&lt;=4,"1-4",IF(Table1[[#This Row],[Pos]]&gt;=18,"18-20",""))</f>
        <v/>
      </c>
      <c r="M317" t="s">
        <v>23</v>
      </c>
    </row>
    <row r="318" spans="1:13" x14ac:dyDescent="0.3">
      <c r="A318" t="s">
        <v>98</v>
      </c>
      <c r="B318">
        <v>17</v>
      </c>
      <c r="C318" t="s">
        <v>22</v>
      </c>
      <c r="D318">
        <v>38</v>
      </c>
      <c r="E318">
        <v>9</v>
      </c>
      <c r="F318">
        <v>12</v>
      </c>
      <c r="G318">
        <v>17</v>
      </c>
      <c r="H318">
        <v>48</v>
      </c>
      <c r="I318">
        <v>62</v>
      </c>
      <c r="J318">
        <v>-14</v>
      </c>
      <c r="K318">
        <v>39</v>
      </c>
      <c r="L318" t="str">
        <f>IF(Table1[[#This Row],[Pos]]&lt;=4,"1-4",IF(Table1[[#This Row],[Pos]]&gt;=18,"18-20",""))</f>
        <v/>
      </c>
      <c r="M318" t="s">
        <v>23</v>
      </c>
    </row>
    <row r="319" spans="1:13" x14ac:dyDescent="0.3">
      <c r="A319" t="s">
        <v>98</v>
      </c>
      <c r="B319">
        <v>18</v>
      </c>
      <c r="C319" t="s">
        <v>28</v>
      </c>
      <c r="D319">
        <v>38</v>
      </c>
      <c r="E319">
        <v>9</v>
      </c>
      <c r="F319">
        <v>10</v>
      </c>
      <c r="G319">
        <v>19</v>
      </c>
      <c r="H319">
        <v>44</v>
      </c>
      <c r="I319">
        <v>65</v>
      </c>
      <c r="J319">
        <v>-21</v>
      </c>
      <c r="K319">
        <v>37</v>
      </c>
      <c r="L319" t="str">
        <f>IF(Table1[[#This Row],[Pos]]&lt;=4,"1-4",IF(Table1[[#This Row],[Pos]]&gt;=18,"18-20",""))</f>
        <v>18-20</v>
      </c>
      <c r="M319" t="s">
        <v>100</v>
      </c>
    </row>
    <row r="320" spans="1:13" x14ac:dyDescent="0.3">
      <c r="A320" t="s">
        <v>98</v>
      </c>
      <c r="B320">
        <v>19</v>
      </c>
      <c r="C320" t="s">
        <v>62</v>
      </c>
      <c r="D320">
        <v>38</v>
      </c>
      <c r="E320">
        <v>9</v>
      </c>
      <c r="F320">
        <v>7</v>
      </c>
      <c r="G320">
        <v>22</v>
      </c>
      <c r="H320">
        <v>39</v>
      </c>
      <c r="I320">
        <v>67</v>
      </c>
      <c r="J320">
        <v>-28</v>
      </c>
      <c r="K320">
        <v>34</v>
      </c>
      <c r="L320" t="str">
        <f>IF(Table1[[#This Row],[Pos]]&lt;=4,"1-4",IF(Table1[[#This Row],[Pos]]&gt;=18,"18-20",""))</f>
        <v>18-20</v>
      </c>
      <c r="M320" t="s">
        <v>100</v>
      </c>
    </row>
    <row r="321" spans="1:13" x14ac:dyDescent="0.3">
      <c r="A321" t="s">
        <v>98</v>
      </c>
      <c r="B321">
        <v>20</v>
      </c>
      <c r="C321" t="s">
        <v>24</v>
      </c>
      <c r="D321">
        <v>38</v>
      </c>
      <c r="E321">
        <v>3</v>
      </c>
      <c r="F321">
        <v>8</v>
      </c>
      <c r="G321">
        <v>27</v>
      </c>
      <c r="H321">
        <v>27</v>
      </c>
      <c r="I321">
        <v>76</v>
      </c>
      <c r="J321">
        <v>-49</v>
      </c>
      <c r="K321">
        <v>17</v>
      </c>
      <c r="L321" t="str">
        <f>IF(Table1[[#This Row],[Pos]]&lt;=4,"1-4",IF(Table1[[#This Row],[Pos]]&gt;=18,"18-20",""))</f>
        <v>18-20</v>
      </c>
      <c r="M321" t="s">
        <v>100</v>
      </c>
    </row>
    <row r="322" spans="1:13" x14ac:dyDescent="0.3">
      <c r="A322" t="s">
        <v>101</v>
      </c>
      <c r="B322">
        <v>1</v>
      </c>
      <c r="C322" t="s">
        <v>21</v>
      </c>
      <c r="D322">
        <v>38</v>
      </c>
      <c r="E322">
        <v>30</v>
      </c>
      <c r="F322">
        <v>3</v>
      </c>
      <c r="G322">
        <v>5</v>
      </c>
      <c r="H322">
        <v>85</v>
      </c>
      <c r="I322">
        <v>33</v>
      </c>
      <c r="J322">
        <v>52</v>
      </c>
      <c r="K322">
        <v>93</v>
      </c>
      <c r="L322" t="str">
        <f>IF(Table1[[#This Row],[Pos]]&lt;=4,"1-4",IF(Table1[[#This Row],[Pos]]&gt;=18,"18-20",""))</f>
        <v>1-4</v>
      </c>
      <c r="M322" t="s">
        <v>49</v>
      </c>
    </row>
    <row r="323" spans="1:13" x14ac:dyDescent="0.3">
      <c r="A323" t="s">
        <v>101</v>
      </c>
      <c r="B323">
        <v>2</v>
      </c>
      <c r="C323" t="s">
        <v>29</v>
      </c>
      <c r="D323">
        <v>38</v>
      </c>
      <c r="E323">
        <v>26</v>
      </c>
      <c r="F323">
        <v>8</v>
      </c>
      <c r="G323">
        <v>4</v>
      </c>
      <c r="H323">
        <v>86</v>
      </c>
      <c r="I323">
        <v>26</v>
      </c>
      <c r="J323">
        <v>60</v>
      </c>
      <c r="K323">
        <v>86</v>
      </c>
      <c r="L323" t="str">
        <f>IF(Table1[[#This Row],[Pos]]&lt;=4,"1-4",IF(Table1[[#This Row],[Pos]]&gt;=18,"18-20",""))</f>
        <v>1-4</v>
      </c>
      <c r="M323" t="s">
        <v>49</v>
      </c>
    </row>
    <row r="324" spans="1:13" x14ac:dyDescent="0.3">
      <c r="A324" t="s">
        <v>101</v>
      </c>
      <c r="B324">
        <v>3</v>
      </c>
      <c r="C324" t="s">
        <v>35</v>
      </c>
      <c r="D324">
        <v>38</v>
      </c>
      <c r="E324">
        <v>23</v>
      </c>
      <c r="F324">
        <v>9</v>
      </c>
      <c r="G324">
        <v>6</v>
      </c>
      <c r="H324">
        <v>80</v>
      </c>
      <c r="I324">
        <v>39</v>
      </c>
      <c r="J324">
        <v>41</v>
      </c>
      <c r="K324">
        <v>78</v>
      </c>
      <c r="L324" t="str">
        <f>IF(Table1[[#This Row],[Pos]]&lt;=4,"1-4",IF(Table1[[#This Row],[Pos]]&gt;=18,"18-20",""))</f>
        <v>1-4</v>
      </c>
      <c r="M324" t="s">
        <v>49</v>
      </c>
    </row>
    <row r="325" spans="1:13" x14ac:dyDescent="0.3">
      <c r="A325" t="s">
        <v>101</v>
      </c>
      <c r="B325">
        <v>4</v>
      </c>
      <c r="C325" t="s">
        <v>16</v>
      </c>
      <c r="D325">
        <v>38</v>
      </c>
      <c r="E325">
        <v>22</v>
      </c>
      <c r="F325">
        <v>10</v>
      </c>
      <c r="G325">
        <v>6</v>
      </c>
      <c r="H325">
        <v>78</v>
      </c>
      <c r="I325">
        <v>42</v>
      </c>
      <c r="J325">
        <v>36</v>
      </c>
      <c r="K325">
        <v>76</v>
      </c>
      <c r="L325" t="str">
        <f>IF(Table1[[#This Row],[Pos]]&lt;=4,"1-4",IF(Table1[[#This Row],[Pos]]&gt;=18,"18-20",""))</f>
        <v>1-4</v>
      </c>
      <c r="M325" t="s">
        <v>74</v>
      </c>
    </row>
    <row r="326" spans="1:13" x14ac:dyDescent="0.3">
      <c r="A326" t="s">
        <v>101</v>
      </c>
      <c r="B326">
        <v>5</v>
      </c>
      <c r="C326" t="s">
        <v>15</v>
      </c>
      <c r="D326">
        <v>38</v>
      </c>
      <c r="E326">
        <v>23</v>
      </c>
      <c r="F326">
        <v>6</v>
      </c>
      <c r="G326">
        <v>9</v>
      </c>
      <c r="H326">
        <v>77</v>
      </c>
      <c r="I326">
        <v>44</v>
      </c>
      <c r="J326">
        <v>33</v>
      </c>
      <c r="K326">
        <v>75</v>
      </c>
      <c r="L326" t="str">
        <f>IF(Table1[[#This Row],[Pos]]&lt;=4,"1-4",IF(Table1[[#This Row],[Pos]]&gt;=18,"18-20",""))</f>
        <v/>
      </c>
      <c r="M326" t="s">
        <v>89</v>
      </c>
    </row>
    <row r="327" spans="1:13" x14ac:dyDescent="0.3">
      <c r="A327" t="s">
        <v>101</v>
      </c>
      <c r="B327">
        <v>6</v>
      </c>
      <c r="C327" t="s">
        <v>13</v>
      </c>
      <c r="D327">
        <v>38</v>
      </c>
      <c r="E327">
        <v>18</v>
      </c>
      <c r="F327">
        <v>15</v>
      </c>
      <c r="G327">
        <v>5</v>
      </c>
      <c r="H327">
        <v>54</v>
      </c>
      <c r="I327">
        <v>29</v>
      </c>
      <c r="J327">
        <v>25</v>
      </c>
      <c r="K327">
        <v>69</v>
      </c>
      <c r="L327" t="str">
        <f>IF(Table1[[#This Row],[Pos]]&lt;=4,"1-4",IF(Table1[[#This Row],[Pos]]&gt;=18,"18-20",""))</f>
        <v/>
      </c>
      <c r="M327" t="s">
        <v>102</v>
      </c>
    </row>
    <row r="328" spans="1:13" x14ac:dyDescent="0.3">
      <c r="A328" t="s">
        <v>101</v>
      </c>
      <c r="B328">
        <v>7</v>
      </c>
      <c r="C328" t="s">
        <v>33</v>
      </c>
      <c r="D328">
        <v>38</v>
      </c>
      <c r="E328">
        <v>17</v>
      </c>
      <c r="F328">
        <v>10</v>
      </c>
      <c r="G328">
        <v>11</v>
      </c>
      <c r="H328">
        <v>62</v>
      </c>
      <c r="I328">
        <v>44</v>
      </c>
      <c r="J328">
        <v>18</v>
      </c>
      <c r="K328">
        <v>61</v>
      </c>
      <c r="L328" t="str">
        <f>IF(Table1[[#This Row],[Pos]]&lt;=4,"1-4",IF(Table1[[#This Row],[Pos]]&gt;=18,"18-20",""))</f>
        <v/>
      </c>
      <c r="M328" t="s">
        <v>85</v>
      </c>
    </row>
    <row r="329" spans="1:13" x14ac:dyDescent="0.3">
      <c r="A329" t="s">
        <v>101</v>
      </c>
      <c r="B329">
        <v>8</v>
      </c>
      <c r="C329" t="s">
        <v>27</v>
      </c>
      <c r="D329">
        <v>38</v>
      </c>
      <c r="E329">
        <v>12</v>
      </c>
      <c r="F329">
        <v>10</v>
      </c>
      <c r="G329">
        <v>16</v>
      </c>
      <c r="H329">
        <v>41</v>
      </c>
      <c r="I329">
        <v>48</v>
      </c>
      <c r="J329">
        <v>-7</v>
      </c>
      <c r="K329">
        <v>46</v>
      </c>
      <c r="L329" t="str">
        <f>IF(Table1[[#This Row],[Pos]]&lt;=4,"1-4",IF(Table1[[#This Row],[Pos]]&gt;=18,"18-20",""))</f>
        <v/>
      </c>
      <c r="M329" t="s">
        <v>23</v>
      </c>
    </row>
    <row r="330" spans="1:13" x14ac:dyDescent="0.3">
      <c r="A330" t="s">
        <v>101</v>
      </c>
      <c r="B330">
        <v>9</v>
      </c>
      <c r="C330" t="s">
        <v>99</v>
      </c>
      <c r="D330">
        <v>38</v>
      </c>
      <c r="E330">
        <v>12</v>
      </c>
      <c r="F330">
        <v>10</v>
      </c>
      <c r="G330">
        <v>16</v>
      </c>
      <c r="H330">
        <v>55</v>
      </c>
      <c r="I330">
        <v>67</v>
      </c>
      <c r="J330">
        <v>-12</v>
      </c>
      <c r="K330">
        <v>46</v>
      </c>
      <c r="L330" t="str">
        <f>IF(Table1[[#This Row],[Pos]]&lt;=4,"1-4",IF(Table1[[#This Row],[Pos]]&gt;=18,"18-20",""))</f>
        <v/>
      </c>
      <c r="M330" t="s">
        <v>23</v>
      </c>
    </row>
    <row r="331" spans="1:13" x14ac:dyDescent="0.3">
      <c r="A331" t="s">
        <v>101</v>
      </c>
      <c r="B331">
        <v>10</v>
      </c>
      <c r="C331" t="s">
        <v>53</v>
      </c>
      <c r="D331">
        <v>38</v>
      </c>
      <c r="E331">
        <v>12</v>
      </c>
      <c r="F331">
        <v>9</v>
      </c>
      <c r="G331">
        <v>17</v>
      </c>
      <c r="H331">
        <v>43</v>
      </c>
      <c r="I331">
        <v>51</v>
      </c>
      <c r="J331">
        <v>-8</v>
      </c>
      <c r="K331">
        <v>45</v>
      </c>
      <c r="L331" t="str">
        <f>IF(Table1[[#This Row],[Pos]]&lt;=4,"1-4",IF(Table1[[#This Row],[Pos]]&gt;=18,"18-20",""))</f>
        <v/>
      </c>
      <c r="M331" t="s">
        <v>23</v>
      </c>
    </row>
    <row r="332" spans="1:13" x14ac:dyDescent="0.3">
      <c r="A332" t="s">
        <v>101</v>
      </c>
      <c r="B332">
        <v>11</v>
      </c>
      <c r="C332" t="s">
        <v>32</v>
      </c>
      <c r="D332">
        <v>38</v>
      </c>
      <c r="E332">
        <v>12</v>
      </c>
      <c r="F332">
        <v>9</v>
      </c>
      <c r="G332">
        <v>17</v>
      </c>
      <c r="H332">
        <v>47</v>
      </c>
      <c r="I332">
        <v>64</v>
      </c>
      <c r="J332">
        <v>-17</v>
      </c>
      <c r="K332">
        <v>45</v>
      </c>
      <c r="L332" t="str">
        <f>IF(Table1[[#This Row],[Pos]]&lt;=4,"1-4",IF(Table1[[#This Row],[Pos]]&gt;=18,"18-20",""))</f>
        <v/>
      </c>
      <c r="M332" t="s">
        <v>23</v>
      </c>
    </row>
    <row r="333" spans="1:13" x14ac:dyDescent="0.3">
      <c r="A333" t="s">
        <v>101</v>
      </c>
      <c r="B333">
        <v>12</v>
      </c>
      <c r="C333" t="s">
        <v>30</v>
      </c>
      <c r="D333">
        <v>38</v>
      </c>
      <c r="E333">
        <v>12</v>
      </c>
      <c r="F333">
        <v>8</v>
      </c>
      <c r="G333">
        <v>18</v>
      </c>
      <c r="H333">
        <v>48</v>
      </c>
      <c r="I333">
        <v>63</v>
      </c>
      <c r="J333">
        <v>-15</v>
      </c>
      <c r="K333">
        <v>44</v>
      </c>
      <c r="L333" t="str">
        <f>IF(Table1[[#This Row],[Pos]]&lt;=4,"1-4",IF(Table1[[#This Row],[Pos]]&gt;=18,"18-20",""))</f>
        <v/>
      </c>
      <c r="M333" t="s">
        <v>23</v>
      </c>
    </row>
    <row r="334" spans="1:13" x14ac:dyDescent="0.3">
      <c r="A334" t="s">
        <v>101</v>
      </c>
      <c r="B334">
        <v>13</v>
      </c>
      <c r="C334" t="s">
        <v>77</v>
      </c>
      <c r="D334">
        <v>38</v>
      </c>
      <c r="E334">
        <v>11</v>
      </c>
      <c r="F334">
        <v>11</v>
      </c>
      <c r="G334">
        <v>16</v>
      </c>
      <c r="H334">
        <v>41</v>
      </c>
      <c r="I334">
        <v>56</v>
      </c>
      <c r="J334">
        <v>-15</v>
      </c>
      <c r="K334">
        <v>44</v>
      </c>
      <c r="L334" t="str">
        <f>IF(Table1[[#This Row],[Pos]]&lt;=4,"1-4",IF(Table1[[#This Row],[Pos]]&gt;=18,"18-20",""))</f>
        <v/>
      </c>
      <c r="M334" t="s">
        <v>23</v>
      </c>
    </row>
    <row r="335" spans="1:13" x14ac:dyDescent="0.3">
      <c r="A335" t="s">
        <v>101</v>
      </c>
      <c r="B335">
        <v>14</v>
      </c>
      <c r="C335" t="s">
        <v>61</v>
      </c>
      <c r="D335">
        <v>38</v>
      </c>
      <c r="E335">
        <v>12</v>
      </c>
      <c r="F335">
        <v>5</v>
      </c>
      <c r="G335">
        <v>21</v>
      </c>
      <c r="H335">
        <v>50</v>
      </c>
      <c r="I335">
        <v>63</v>
      </c>
      <c r="J335">
        <v>-13</v>
      </c>
      <c r="K335">
        <v>41</v>
      </c>
      <c r="L335" t="str">
        <f>IF(Table1[[#This Row],[Pos]]&lt;=4,"1-4",IF(Table1[[#This Row],[Pos]]&gt;=18,"18-20",""))</f>
        <v/>
      </c>
      <c r="M335" t="s">
        <v>23</v>
      </c>
    </row>
    <row r="336" spans="1:13" x14ac:dyDescent="0.3">
      <c r="A336" t="s">
        <v>101</v>
      </c>
      <c r="B336">
        <v>15</v>
      </c>
      <c r="C336" t="s">
        <v>90</v>
      </c>
      <c r="D336">
        <v>38</v>
      </c>
      <c r="E336">
        <v>12</v>
      </c>
      <c r="F336">
        <v>5</v>
      </c>
      <c r="G336">
        <v>21</v>
      </c>
      <c r="H336">
        <v>45</v>
      </c>
      <c r="I336">
        <v>70</v>
      </c>
      <c r="J336">
        <v>-25</v>
      </c>
      <c r="K336">
        <v>41</v>
      </c>
      <c r="L336" t="str">
        <f>IF(Table1[[#This Row],[Pos]]&lt;=4,"1-4",IF(Table1[[#This Row],[Pos]]&gt;=18,"18-20",""))</f>
        <v/>
      </c>
      <c r="M336" t="s">
        <v>23</v>
      </c>
    </row>
    <row r="337" spans="1:13" x14ac:dyDescent="0.3">
      <c r="A337" t="s">
        <v>101</v>
      </c>
      <c r="B337">
        <v>16</v>
      </c>
      <c r="C337" t="s">
        <v>81</v>
      </c>
      <c r="D337">
        <v>38</v>
      </c>
      <c r="E337">
        <v>11</v>
      </c>
      <c r="F337">
        <v>7</v>
      </c>
      <c r="G337">
        <v>20</v>
      </c>
      <c r="H337">
        <v>39</v>
      </c>
      <c r="I337">
        <v>55</v>
      </c>
      <c r="J337">
        <v>-16</v>
      </c>
      <c r="K337">
        <v>40</v>
      </c>
      <c r="L337" t="str">
        <f>IF(Table1[[#This Row],[Pos]]&lt;=4,"1-4",IF(Table1[[#This Row],[Pos]]&gt;=18,"18-20",""))</f>
        <v/>
      </c>
      <c r="M337" t="s">
        <v>23</v>
      </c>
    </row>
    <row r="338" spans="1:13" x14ac:dyDescent="0.3">
      <c r="A338" t="s">
        <v>101</v>
      </c>
      <c r="B338">
        <v>17</v>
      </c>
      <c r="C338" t="s">
        <v>70</v>
      </c>
      <c r="D338">
        <v>38</v>
      </c>
      <c r="E338">
        <v>11</v>
      </c>
      <c r="F338">
        <v>7</v>
      </c>
      <c r="G338">
        <v>20</v>
      </c>
      <c r="H338">
        <v>40</v>
      </c>
      <c r="I338">
        <v>68</v>
      </c>
      <c r="J338">
        <v>-28</v>
      </c>
      <c r="K338">
        <v>40</v>
      </c>
      <c r="L338" t="str">
        <f>IF(Table1[[#This Row],[Pos]]&lt;=4,"1-4",IF(Table1[[#This Row],[Pos]]&gt;=18,"18-20",""))</f>
        <v/>
      </c>
      <c r="M338" t="s">
        <v>23</v>
      </c>
    </row>
    <row r="339" spans="1:13" x14ac:dyDescent="0.3">
      <c r="A339" t="s">
        <v>101</v>
      </c>
      <c r="B339">
        <v>18</v>
      </c>
      <c r="C339" t="s">
        <v>78</v>
      </c>
      <c r="D339">
        <v>38</v>
      </c>
      <c r="E339">
        <v>9</v>
      </c>
      <c r="F339">
        <v>7</v>
      </c>
      <c r="G339">
        <v>22</v>
      </c>
      <c r="H339">
        <v>37</v>
      </c>
      <c r="I339">
        <v>80</v>
      </c>
      <c r="J339">
        <v>-43</v>
      </c>
      <c r="K339">
        <v>34</v>
      </c>
      <c r="L339" t="str">
        <f>IF(Table1[[#This Row],[Pos]]&lt;=4,"1-4",IF(Table1[[#This Row],[Pos]]&gt;=18,"18-20",""))</f>
        <v>18-20</v>
      </c>
      <c r="M339" t="s">
        <v>100</v>
      </c>
    </row>
    <row r="340" spans="1:13" x14ac:dyDescent="0.3">
      <c r="A340" t="s">
        <v>101</v>
      </c>
      <c r="B340">
        <v>19</v>
      </c>
      <c r="C340" t="s">
        <v>31</v>
      </c>
      <c r="D340">
        <v>38</v>
      </c>
      <c r="E340">
        <v>5</v>
      </c>
      <c r="F340">
        <v>13</v>
      </c>
      <c r="G340">
        <v>20</v>
      </c>
      <c r="H340">
        <v>27</v>
      </c>
      <c r="I340">
        <v>53</v>
      </c>
      <c r="J340">
        <v>-26</v>
      </c>
      <c r="K340">
        <v>28</v>
      </c>
      <c r="L340" t="str">
        <f>IF(Table1[[#This Row],[Pos]]&lt;=4,"1-4",IF(Table1[[#This Row],[Pos]]&gt;=18,"18-20",""))</f>
        <v>18-20</v>
      </c>
      <c r="M340" t="s">
        <v>100</v>
      </c>
    </row>
    <row r="341" spans="1:13" x14ac:dyDescent="0.3">
      <c r="A341" t="s">
        <v>101</v>
      </c>
      <c r="B341">
        <v>20</v>
      </c>
      <c r="C341" t="s">
        <v>22</v>
      </c>
      <c r="D341">
        <v>38</v>
      </c>
      <c r="E341">
        <v>6</v>
      </c>
      <c r="F341">
        <v>6</v>
      </c>
      <c r="G341">
        <v>26</v>
      </c>
      <c r="H341">
        <v>29</v>
      </c>
      <c r="I341">
        <v>69</v>
      </c>
      <c r="J341">
        <v>-40</v>
      </c>
      <c r="K341">
        <v>24</v>
      </c>
      <c r="L341" t="str">
        <f>IF(Table1[[#This Row],[Pos]]&lt;=4,"1-4",IF(Table1[[#This Row],[Pos]]&gt;=18,"18-20",""))</f>
        <v>18-20</v>
      </c>
      <c r="M341" t="s">
        <v>100</v>
      </c>
    </row>
    <row r="342" spans="1:13" x14ac:dyDescent="0.3">
      <c r="A342" t="s">
        <v>103</v>
      </c>
      <c r="B342">
        <v>1</v>
      </c>
      <c r="C342" t="s">
        <v>35</v>
      </c>
      <c r="D342">
        <v>38</v>
      </c>
      <c r="E342">
        <v>32</v>
      </c>
      <c r="F342">
        <v>4</v>
      </c>
      <c r="G342">
        <v>2</v>
      </c>
      <c r="H342">
        <v>106</v>
      </c>
      <c r="I342">
        <v>27</v>
      </c>
      <c r="J342">
        <v>79</v>
      </c>
      <c r="K342">
        <v>100</v>
      </c>
      <c r="L342" t="str">
        <f>IF(Table1[[#This Row],[Pos]]&lt;=4,"1-4",IF(Table1[[#This Row],[Pos]]&gt;=18,"18-20",""))</f>
        <v>1-4</v>
      </c>
      <c r="M342" t="s">
        <v>49</v>
      </c>
    </row>
    <row r="343" spans="1:13" x14ac:dyDescent="0.3">
      <c r="A343" t="s">
        <v>103</v>
      </c>
      <c r="B343">
        <v>2</v>
      </c>
      <c r="C343" t="s">
        <v>13</v>
      </c>
      <c r="D343">
        <v>38</v>
      </c>
      <c r="E343">
        <v>25</v>
      </c>
      <c r="F343">
        <v>6</v>
      </c>
      <c r="G343">
        <v>7</v>
      </c>
      <c r="H343">
        <v>68</v>
      </c>
      <c r="I343">
        <v>28</v>
      </c>
      <c r="J343">
        <v>40</v>
      </c>
      <c r="K343">
        <v>81</v>
      </c>
      <c r="L343" t="str">
        <f>IF(Table1[[#This Row],[Pos]]&lt;=4,"1-4",IF(Table1[[#This Row],[Pos]]&gt;=18,"18-20",""))</f>
        <v>1-4</v>
      </c>
      <c r="M343" t="s">
        <v>49</v>
      </c>
    </row>
    <row r="344" spans="1:13" x14ac:dyDescent="0.3">
      <c r="A344" t="s">
        <v>103</v>
      </c>
      <c r="B344">
        <v>3</v>
      </c>
      <c r="C344" t="s">
        <v>29</v>
      </c>
      <c r="D344">
        <v>38</v>
      </c>
      <c r="E344">
        <v>23</v>
      </c>
      <c r="F344">
        <v>8</v>
      </c>
      <c r="G344">
        <v>7</v>
      </c>
      <c r="H344">
        <v>74</v>
      </c>
      <c r="I344">
        <v>36</v>
      </c>
      <c r="J344">
        <v>38</v>
      </c>
      <c r="K344">
        <v>77</v>
      </c>
      <c r="L344" t="str">
        <f>IF(Table1[[#This Row],[Pos]]&lt;=4,"1-4",IF(Table1[[#This Row],[Pos]]&gt;=18,"18-20",""))</f>
        <v>1-4</v>
      </c>
      <c r="M344" t="s">
        <v>49</v>
      </c>
    </row>
    <row r="345" spans="1:13" x14ac:dyDescent="0.3">
      <c r="A345" t="s">
        <v>103</v>
      </c>
      <c r="B345">
        <v>4</v>
      </c>
      <c r="C345" t="s">
        <v>16</v>
      </c>
      <c r="D345">
        <v>38</v>
      </c>
      <c r="E345">
        <v>21</v>
      </c>
      <c r="F345">
        <v>12</v>
      </c>
      <c r="G345">
        <v>5</v>
      </c>
      <c r="H345">
        <v>84</v>
      </c>
      <c r="I345">
        <v>38</v>
      </c>
      <c r="J345">
        <v>46</v>
      </c>
      <c r="K345">
        <v>75</v>
      </c>
      <c r="L345" t="str">
        <f>IF(Table1[[#This Row],[Pos]]&lt;=4,"1-4",IF(Table1[[#This Row],[Pos]]&gt;=18,"18-20",""))</f>
        <v>1-4</v>
      </c>
      <c r="M345" t="s">
        <v>49</v>
      </c>
    </row>
    <row r="346" spans="1:13" x14ac:dyDescent="0.3">
      <c r="A346" t="s">
        <v>103</v>
      </c>
      <c r="B346">
        <v>5</v>
      </c>
      <c r="C346" t="s">
        <v>21</v>
      </c>
      <c r="D346">
        <v>38</v>
      </c>
      <c r="E346">
        <v>21</v>
      </c>
      <c r="F346">
        <v>7</v>
      </c>
      <c r="G346">
        <v>10</v>
      </c>
      <c r="H346">
        <v>62</v>
      </c>
      <c r="I346">
        <v>38</v>
      </c>
      <c r="J346">
        <v>24</v>
      </c>
      <c r="K346">
        <v>70</v>
      </c>
      <c r="L346" t="str">
        <f>IF(Table1[[#This Row],[Pos]]&lt;=4,"1-4",IF(Table1[[#This Row],[Pos]]&gt;=18,"18-20",""))</f>
        <v/>
      </c>
      <c r="M346" t="s">
        <v>89</v>
      </c>
    </row>
    <row r="347" spans="1:13" x14ac:dyDescent="0.3">
      <c r="A347" t="s">
        <v>103</v>
      </c>
      <c r="B347">
        <v>6</v>
      </c>
      <c r="C347" t="s">
        <v>15</v>
      </c>
      <c r="D347">
        <v>38</v>
      </c>
      <c r="E347">
        <v>19</v>
      </c>
      <c r="F347">
        <v>6</v>
      </c>
      <c r="G347">
        <v>13</v>
      </c>
      <c r="H347">
        <v>74</v>
      </c>
      <c r="I347">
        <v>51</v>
      </c>
      <c r="J347">
        <v>23</v>
      </c>
      <c r="K347">
        <v>63</v>
      </c>
      <c r="L347" t="str">
        <f>IF(Table1[[#This Row],[Pos]]&lt;=4,"1-4",IF(Table1[[#This Row],[Pos]]&gt;=18,"18-20",""))</f>
        <v/>
      </c>
      <c r="M347" t="s">
        <v>89</v>
      </c>
    </row>
    <row r="348" spans="1:13" x14ac:dyDescent="0.3">
      <c r="A348" t="s">
        <v>103</v>
      </c>
      <c r="B348">
        <v>7</v>
      </c>
      <c r="C348" t="s">
        <v>81</v>
      </c>
      <c r="D348">
        <v>38</v>
      </c>
      <c r="E348">
        <v>14</v>
      </c>
      <c r="F348">
        <v>12</v>
      </c>
      <c r="G348">
        <v>12</v>
      </c>
      <c r="H348">
        <v>36</v>
      </c>
      <c r="I348">
        <v>39</v>
      </c>
      <c r="J348">
        <v>-3</v>
      </c>
      <c r="K348">
        <v>54</v>
      </c>
      <c r="L348" t="str">
        <f>IF(Table1[[#This Row],[Pos]]&lt;=4,"1-4",IF(Table1[[#This Row],[Pos]]&gt;=18,"18-20",""))</f>
        <v/>
      </c>
      <c r="M348" t="s">
        <v>104</v>
      </c>
    </row>
    <row r="349" spans="1:13" x14ac:dyDescent="0.3">
      <c r="A349" t="s">
        <v>103</v>
      </c>
      <c r="B349">
        <v>8</v>
      </c>
      <c r="C349" t="s">
        <v>33</v>
      </c>
      <c r="D349">
        <v>38</v>
      </c>
      <c r="E349">
        <v>13</v>
      </c>
      <c r="F349">
        <v>10</v>
      </c>
      <c r="G349">
        <v>15</v>
      </c>
      <c r="H349">
        <v>44</v>
      </c>
      <c r="I349">
        <v>58</v>
      </c>
      <c r="J349">
        <v>-14</v>
      </c>
      <c r="K349">
        <v>49</v>
      </c>
      <c r="L349" t="str">
        <f>IF(Table1[[#This Row],[Pos]]&lt;=4,"1-4",IF(Table1[[#This Row],[Pos]]&gt;=18,"18-20",""))</f>
        <v/>
      </c>
      <c r="M349" t="s">
        <v>23</v>
      </c>
    </row>
    <row r="350" spans="1:13" x14ac:dyDescent="0.3">
      <c r="A350" t="s">
        <v>103</v>
      </c>
      <c r="B350">
        <v>9</v>
      </c>
      <c r="C350" t="s">
        <v>30</v>
      </c>
      <c r="D350">
        <v>38</v>
      </c>
      <c r="E350">
        <v>12</v>
      </c>
      <c r="F350">
        <v>11</v>
      </c>
      <c r="G350">
        <v>15</v>
      </c>
      <c r="H350">
        <v>56</v>
      </c>
      <c r="I350">
        <v>60</v>
      </c>
      <c r="J350">
        <v>-4</v>
      </c>
      <c r="K350">
        <v>47</v>
      </c>
      <c r="L350" t="str">
        <f>IF(Table1[[#This Row],[Pos]]&lt;=4,"1-4",IF(Table1[[#This Row],[Pos]]&gt;=18,"18-20",""))</f>
        <v/>
      </c>
      <c r="M350" t="s">
        <v>23</v>
      </c>
    </row>
    <row r="351" spans="1:13" x14ac:dyDescent="0.3">
      <c r="A351" t="s">
        <v>103</v>
      </c>
      <c r="B351">
        <v>10</v>
      </c>
      <c r="C351" t="s">
        <v>28</v>
      </c>
      <c r="D351">
        <v>38</v>
      </c>
      <c r="E351">
        <v>12</v>
      </c>
      <c r="F351">
        <v>8</v>
      </c>
      <c r="G351">
        <v>18</v>
      </c>
      <c r="H351">
        <v>39</v>
      </c>
      <c r="I351">
        <v>47</v>
      </c>
      <c r="J351">
        <v>-8</v>
      </c>
      <c r="K351">
        <v>44</v>
      </c>
      <c r="L351" t="str">
        <f>IF(Table1[[#This Row],[Pos]]&lt;=4,"1-4",IF(Table1[[#This Row],[Pos]]&gt;=18,"18-20",""))</f>
        <v/>
      </c>
      <c r="M351" t="s">
        <v>23</v>
      </c>
    </row>
    <row r="352" spans="1:13" x14ac:dyDescent="0.3">
      <c r="A352" t="s">
        <v>103</v>
      </c>
      <c r="B352">
        <v>11</v>
      </c>
      <c r="C352" t="s">
        <v>61</v>
      </c>
      <c r="D352">
        <v>38</v>
      </c>
      <c r="E352">
        <v>11</v>
      </c>
      <c r="F352">
        <v>11</v>
      </c>
      <c r="G352">
        <v>16</v>
      </c>
      <c r="H352">
        <v>45</v>
      </c>
      <c r="I352">
        <v>55</v>
      </c>
      <c r="J352">
        <v>-10</v>
      </c>
      <c r="K352">
        <v>44</v>
      </c>
      <c r="L352" t="str">
        <f>IF(Table1[[#This Row],[Pos]]&lt;=4,"1-4",IF(Table1[[#This Row],[Pos]]&gt;=18,"18-20",""))</f>
        <v/>
      </c>
      <c r="M352" t="s">
        <v>23</v>
      </c>
    </row>
    <row r="353" spans="1:13" x14ac:dyDescent="0.3">
      <c r="A353" t="s">
        <v>103</v>
      </c>
      <c r="B353">
        <v>12</v>
      </c>
      <c r="C353" t="s">
        <v>99</v>
      </c>
      <c r="D353">
        <v>38</v>
      </c>
      <c r="E353">
        <v>11</v>
      </c>
      <c r="F353">
        <v>11</v>
      </c>
      <c r="G353">
        <v>16</v>
      </c>
      <c r="H353">
        <v>45</v>
      </c>
      <c r="I353">
        <v>61</v>
      </c>
      <c r="J353">
        <v>-16</v>
      </c>
      <c r="K353">
        <v>44</v>
      </c>
      <c r="L353" t="str">
        <f>IF(Table1[[#This Row],[Pos]]&lt;=4,"1-4",IF(Table1[[#This Row],[Pos]]&gt;=18,"18-20",""))</f>
        <v/>
      </c>
      <c r="M353" t="s">
        <v>23</v>
      </c>
    </row>
    <row r="354" spans="1:13" x14ac:dyDescent="0.3">
      <c r="A354" t="s">
        <v>103</v>
      </c>
      <c r="B354">
        <v>13</v>
      </c>
      <c r="C354" t="s">
        <v>32</v>
      </c>
      <c r="D354">
        <v>38</v>
      </c>
      <c r="E354">
        <v>10</v>
      </c>
      <c r="F354">
        <v>12</v>
      </c>
      <c r="G354">
        <v>16</v>
      </c>
      <c r="H354">
        <v>48</v>
      </c>
      <c r="I354">
        <v>68</v>
      </c>
      <c r="J354">
        <v>-20</v>
      </c>
      <c r="K354">
        <v>42</v>
      </c>
      <c r="L354" t="str">
        <f>IF(Table1[[#This Row],[Pos]]&lt;=4,"1-4",IF(Table1[[#This Row],[Pos]]&gt;=18,"18-20",""))</f>
        <v/>
      </c>
      <c r="M354" t="s">
        <v>23</v>
      </c>
    </row>
    <row r="355" spans="1:13" x14ac:dyDescent="0.3">
      <c r="A355" t="s">
        <v>103</v>
      </c>
      <c r="B355">
        <v>14</v>
      </c>
      <c r="C355" t="s">
        <v>70</v>
      </c>
      <c r="D355">
        <v>38</v>
      </c>
      <c r="E355">
        <v>11</v>
      </c>
      <c r="F355">
        <v>8</v>
      </c>
      <c r="G355">
        <v>19</v>
      </c>
      <c r="H355">
        <v>44</v>
      </c>
      <c r="I355">
        <v>64</v>
      </c>
      <c r="J355">
        <v>-20</v>
      </c>
      <c r="K355">
        <v>41</v>
      </c>
      <c r="L355" t="str">
        <f>IF(Table1[[#This Row],[Pos]]&lt;=4,"1-4",IF(Table1[[#This Row],[Pos]]&gt;=18,"18-20",""))</f>
        <v/>
      </c>
      <c r="M355" t="s">
        <v>23</v>
      </c>
    </row>
    <row r="356" spans="1:13" x14ac:dyDescent="0.3">
      <c r="A356" t="s">
        <v>103</v>
      </c>
      <c r="B356">
        <v>15</v>
      </c>
      <c r="C356" t="s">
        <v>105</v>
      </c>
      <c r="D356">
        <v>38</v>
      </c>
      <c r="E356">
        <v>9</v>
      </c>
      <c r="F356">
        <v>13</v>
      </c>
      <c r="G356">
        <v>16</v>
      </c>
      <c r="H356">
        <v>34</v>
      </c>
      <c r="I356">
        <v>54</v>
      </c>
      <c r="J356">
        <v>-20</v>
      </c>
      <c r="K356">
        <v>40</v>
      </c>
      <c r="L356" t="str">
        <f>IF(Table1[[#This Row],[Pos]]&lt;=4,"1-4",IF(Table1[[#This Row],[Pos]]&gt;=18,"18-20",""))</f>
        <v/>
      </c>
      <c r="M356" t="s">
        <v>23</v>
      </c>
    </row>
    <row r="357" spans="1:13" x14ac:dyDescent="0.3">
      <c r="A357" t="s">
        <v>103</v>
      </c>
      <c r="B357">
        <v>16</v>
      </c>
      <c r="C357" t="s">
        <v>106</v>
      </c>
      <c r="D357">
        <v>38</v>
      </c>
      <c r="E357">
        <v>9</v>
      </c>
      <c r="F357">
        <v>10</v>
      </c>
      <c r="G357">
        <v>19</v>
      </c>
      <c r="H357">
        <v>28</v>
      </c>
      <c r="I357">
        <v>58</v>
      </c>
      <c r="J357">
        <v>-30</v>
      </c>
      <c r="K357">
        <v>37</v>
      </c>
      <c r="L357" t="str">
        <f>IF(Table1[[#This Row],[Pos]]&lt;=4,"1-4",IF(Table1[[#This Row],[Pos]]&gt;=18,"18-20",""))</f>
        <v/>
      </c>
      <c r="M357" t="s">
        <v>23</v>
      </c>
    </row>
    <row r="358" spans="1:13" x14ac:dyDescent="0.3">
      <c r="A358" t="s">
        <v>103</v>
      </c>
      <c r="B358">
        <v>17</v>
      </c>
      <c r="C358" t="s">
        <v>27</v>
      </c>
      <c r="D358">
        <v>38</v>
      </c>
      <c r="E358">
        <v>7</v>
      </c>
      <c r="F358">
        <v>15</v>
      </c>
      <c r="G358">
        <v>16</v>
      </c>
      <c r="H358">
        <v>37</v>
      </c>
      <c r="I358">
        <v>56</v>
      </c>
      <c r="J358">
        <v>-19</v>
      </c>
      <c r="K358">
        <v>36</v>
      </c>
      <c r="L358" t="str">
        <f>IF(Table1[[#This Row],[Pos]]&lt;=4,"1-4",IF(Table1[[#This Row],[Pos]]&gt;=18,"18-20",""))</f>
        <v/>
      </c>
      <c r="M358" t="s">
        <v>23</v>
      </c>
    </row>
    <row r="359" spans="1:13" x14ac:dyDescent="0.3">
      <c r="A359" t="s">
        <v>103</v>
      </c>
      <c r="B359">
        <v>18</v>
      </c>
      <c r="C359" t="s">
        <v>90</v>
      </c>
      <c r="D359">
        <v>38</v>
      </c>
      <c r="E359">
        <v>8</v>
      </c>
      <c r="F359">
        <v>9</v>
      </c>
      <c r="G359">
        <v>21</v>
      </c>
      <c r="H359">
        <v>28</v>
      </c>
      <c r="I359">
        <v>56</v>
      </c>
      <c r="J359">
        <v>-28</v>
      </c>
      <c r="K359">
        <v>33</v>
      </c>
      <c r="L359" t="str">
        <f>IF(Table1[[#This Row],[Pos]]&lt;=4,"1-4",IF(Table1[[#This Row],[Pos]]&gt;=18,"18-20",""))</f>
        <v>18-20</v>
      </c>
      <c r="M359" t="s">
        <v>100</v>
      </c>
    </row>
    <row r="360" spans="1:13" x14ac:dyDescent="0.3">
      <c r="A360" t="s">
        <v>103</v>
      </c>
      <c r="B360">
        <v>19</v>
      </c>
      <c r="C360" t="s">
        <v>77</v>
      </c>
      <c r="D360">
        <v>38</v>
      </c>
      <c r="E360">
        <v>7</v>
      </c>
      <c r="F360">
        <v>12</v>
      </c>
      <c r="G360">
        <v>19</v>
      </c>
      <c r="H360">
        <v>35</v>
      </c>
      <c r="I360">
        <v>68</v>
      </c>
      <c r="J360">
        <v>-33</v>
      </c>
      <c r="K360">
        <v>33</v>
      </c>
      <c r="L360" t="str">
        <f>IF(Table1[[#This Row],[Pos]]&lt;=4,"1-4",IF(Table1[[#This Row],[Pos]]&gt;=18,"18-20",""))</f>
        <v>18-20</v>
      </c>
      <c r="M360" t="s">
        <v>100</v>
      </c>
    </row>
    <row r="361" spans="1:13" x14ac:dyDescent="0.3">
      <c r="A361" t="s">
        <v>103</v>
      </c>
      <c r="B361">
        <v>20</v>
      </c>
      <c r="C361" t="s">
        <v>53</v>
      </c>
      <c r="D361">
        <v>38</v>
      </c>
      <c r="E361">
        <v>6</v>
      </c>
      <c r="F361">
        <v>13</v>
      </c>
      <c r="G361">
        <v>19</v>
      </c>
      <c r="H361">
        <v>31</v>
      </c>
      <c r="I361">
        <v>56</v>
      </c>
      <c r="J361">
        <v>-25</v>
      </c>
      <c r="K361">
        <v>31</v>
      </c>
      <c r="L361" t="str">
        <f>IF(Table1[[#This Row],[Pos]]&lt;=4,"1-4",IF(Table1[[#This Row],[Pos]]&gt;=18,"18-20",""))</f>
        <v>18-20</v>
      </c>
      <c r="M361" t="s">
        <v>100</v>
      </c>
    </row>
    <row r="362" spans="1:13" x14ac:dyDescent="0.3">
      <c r="A362" t="s">
        <v>107</v>
      </c>
      <c r="B362">
        <v>1</v>
      </c>
      <c r="C362" t="s">
        <v>35</v>
      </c>
      <c r="D362">
        <v>38</v>
      </c>
      <c r="E362">
        <v>32</v>
      </c>
      <c r="F362">
        <v>2</v>
      </c>
      <c r="G362">
        <v>4</v>
      </c>
      <c r="H362">
        <v>95</v>
      </c>
      <c r="I362">
        <v>23</v>
      </c>
      <c r="J362">
        <v>72</v>
      </c>
      <c r="K362">
        <v>98</v>
      </c>
      <c r="L362" t="str">
        <f>IF(Table1[[#This Row],[Pos]]&lt;=4,"1-4",IF(Table1[[#This Row],[Pos]]&gt;=18,"18-20",""))</f>
        <v>1-4</v>
      </c>
      <c r="M362" t="s">
        <v>49</v>
      </c>
    </row>
    <row r="363" spans="1:13" x14ac:dyDescent="0.3">
      <c r="A363" t="s">
        <v>107</v>
      </c>
      <c r="B363">
        <v>2</v>
      </c>
      <c r="C363" t="s">
        <v>16</v>
      </c>
      <c r="D363">
        <v>38</v>
      </c>
      <c r="E363">
        <v>30</v>
      </c>
      <c r="F363">
        <v>7</v>
      </c>
      <c r="G363">
        <v>1</v>
      </c>
      <c r="H363">
        <v>89</v>
      </c>
      <c r="I363">
        <v>22</v>
      </c>
      <c r="J363">
        <v>67</v>
      </c>
      <c r="K363">
        <v>97</v>
      </c>
      <c r="L363" t="str">
        <f>IF(Table1[[#This Row],[Pos]]&lt;=4,"1-4",IF(Table1[[#This Row],[Pos]]&gt;=18,"18-20",""))</f>
        <v>1-4</v>
      </c>
      <c r="M363" t="s">
        <v>49</v>
      </c>
    </row>
    <row r="364" spans="1:13" x14ac:dyDescent="0.3">
      <c r="A364" t="s">
        <v>107</v>
      </c>
      <c r="B364">
        <v>3</v>
      </c>
      <c r="C364" t="s">
        <v>21</v>
      </c>
      <c r="D364">
        <v>38</v>
      </c>
      <c r="E364">
        <v>21</v>
      </c>
      <c r="F364">
        <v>9</v>
      </c>
      <c r="G364">
        <v>8</v>
      </c>
      <c r="H364">
        <v>63</v>
      </c>
      <c r="I364">
        <v>39</v>
      </c>
      <c r="J364">
        <v>24</v>
      </c>
      <c r="K364">
        <v>72</v>
      </c>
      <c r="L364" t="str">
        <f>IF(Table1[[#This Row],[Pos]]&lt;=4,"1-4",IF(Table1[[#This Row],[Pos]]&gt;=18,"18-20",""))</f>
        <v>1-4</v>
      </c>
      <c r="M364" t="s">
        <v>49</v>
      </c>
    </row>
    <row r="365" spans="1:13" x14ac:dyDescent="0.3">
      <c r="A365" t="s">
        <v>107</v>
      </c>
      <c r="B365">
        <v>4</v>
      </c>
      <c r="C365" t="s">
        <v>29</v>
      </c>
      <c r="D365">
        <v>38</v>
      </c>
      <c r="E365">
        <v>23</v>
      </c>
      <c r="F365">
        <v>2</v>
      </c>
      <c r="G365">
        <v>13</v>
      </c>
      <c r="H365">
        <v>67</v>
      </c>
      <c r="I365">
        <v>39</v>
      </c>
      <c r="J365">
        <v>28</v>
      </c>
      <c r="K365">
        <v>71</v>
      </c>
      <c r="L365" t="str">
        <f>IF(Table1[[#This Row],[Pos]]&lt;=4,"1-4",IF(Table1[[#This Row],[Pos]]&gt;=18,"18-20",""))</f>
        <v>1-4</v>
      </c>
      <c r="M365" t="s">
        <v>49</v>
      </c>
    </row>
    <row r="366" spans="1:13" x14ac:dyDescent="0.3">
      <c r="A366" t="s">
        <v>107</v>
      </c>
      <c r="B366">
        <v>5</v>
      </c>
      <c r="C366" t="s">
        <v>15</v>
      </c>
      <c r="D366">
        <v>38</v>
      </c>
      <c r="E366">
        <v>21</v>
      </c>
      <c r="F366">
        <v>7</v>
      </c>
      <c r="G366">
        <v>10</v>
      </c>
      <c r="H366">
        <v>73</v>
      </c>
      <c r="I366">
        <v>51</v>
      </c>
      <c r="J366">
        <v>22</v>
      </c>
      <c r="K366">
        <v>70</v>
      </c>
      <c r="L366" t="str">
        <f>IF(Table1[[#This Row],[Pos]]&lt;=4,"1-4",IF(Table1[[#This Row],[Pos]]&gt;=18,"18-20",""))</f>
        <v/>
      </c>
      <c r="M366" t="s">
        <v>89</v>
      </c>
    </row>
    <row r="367" spans="1:13" x14ac:dyDescent="0.3">
      <c r="A367" t="s">
        <v>107</v>
      </c>
      <c r="B367">
        <v>6</v>
      </c>
      <c r="C367" t="s">
        <v>13</v>
      </c>
      <c r="D367">
        <v>38</v>
      </c>
      <c r="E367">
        <v>19</v>
      </c>
      <c r="F367">
        <v>9</v>
      </c>
      <c r="G367">
        <v>10</v>
      </c>
      <c r="H367">
        <v>65</v>
      </c>
      <c r="I367">
        <v>54</v>
      </c>
      <c r="J367">
        <v>11</v>
      </c>
      <c r="K367">
        <v>66</v>
      </c>
      <c r="L367" t="str">
        <f>IF(Table1[[#This Row],[Pos]]&lt;=4,"1-4",IF(Table1[[#This Row],[Pos]]&gt;=18,"18-20",""))</f>
        <v/>
      </c>
      <c r="M367" t="s">
        <v>89</v>
      </c>
    </row>
    <row r="368" spans="1:13" x14ac:dyDescent="0.3">
      <c r="A368" t="s">
        <v>107</v>
      </c>
      <c r="B368">
        <v>7</v>
      </c>
      <c r="C368" t="s">
        <v>58</v>
      </c>
      <c r="D368">
        <v>38</v>
      </c>
      <c r="E368">
        <v>16</v>
      </c>
      <c r="F368">
        <v>9</v>
      </c>
      <c r="G368">
        <v>13</v>
      </c>
      <c r="H368">
        <v>47</v>
      </c>
      <c r="I368">
        <v>46</v>
      </c>
      <c r="J368">
        <v>1</v>
      </c>
      <c r="K368">
        <v>57</v>
      </c>
      <c r="L368" t="str">
        <f>IF(Table1[[#This Row],[Pos]]&lt;=4,"1-4",IF(Table1[[#This Row],[Pos]]&gt;=18,"18-20",""))</f>
        <v/>
      </c>
      <c r="M368" t="s">
        <v>104</v>
      </c>
    </row>
    <row r="369" spans="1:13" x14ac:dyDescent="0.3">
      <c r="A369" t="s">
        <v>107</v>
      </c>
      <c r="B369">
        <v>8</v>
      </c>
      <c r="C369" t="s">
        <v>33</v>
      </c>
      <c r="D369">
        <v>38</v>
      </c>
      <c r="E369">
        <v>15</v>
      </c>
      <c r="F369">
        <v>9</v>
      </c>
      <c r="G369">
        <v>14</v>
      </c>
      <c r="H369">
        <v>54</v>
      </c>
      <c r="I369">
        <v>46</v>
      </c>
      <c r="J369">
        <v>8</v>
      </c>
      <c r="K369">
        <v>54</v>
      </c>
      <c r="L369" t="str">
        <f>IF(Table1[[#This Row],[Pos]]&lt;=4,"1-4",IF(Table1[[#This Row],[Pos]]&gt;=18,"18-20",""))</f>
        <v/>
      </c>
      <c r="M369" t="s">
        <v>23</v>
      </c>
    </row>
    <row r="370" spans="1:13" x14ac:dyDescent="0.3">
      <c r="A370" t="s">
        <v>107</v>
      </c>
      <c r="B370">
        <v>9</v>
      </c>
      <c r="C370" t="s">
        <v>30</v>
      </c>
      <c r="D370">
        <v>38</v>
      </c>
      <c r="E370">
        <v>15</v>
      </c>
      <c r="F370">
        <v>7</v>
      </c>
      <c r="G370">
        <v>16</v>
      </c>
      <c r="H370">
        <v>51</v>
      </c>
      <c r="I370">
        <v>48</v>
      </c>
      <c r="J370">
        <v>3</v>
      </c>
      <c r="K370">
        <v>52</v>
      </c>
      <c r="L370" t="str">
        <f>IF(Table1[[#This Row],[Pos]]&lt;=4,"1-4",IF(Table1[[#This Row],[Pos]]&gt;=18,"18-20",""))</f>
        <v/>
      </c>
      <c r="M370" t="s">
        <v>23</v>
      </c>
    </row>
    <row r="371" spans="1:13" x14ac:dyDescent="0.3">
      <c r="A371" t="s">
        <v>107</v>
      </c>
      <c r="B371">
        <v>10</v>
      </c>
      <c r="C371" t="s">
        <v>32</v>
      </c>
      <c r="D371">
        <v>38</v>
      </c>
      <c r="E371">
        <v>15</v>
      </c>
      <c r="F371">
        <v>7</v>
      </c>
      <c r="G371">
        <v>16</v>
      </c>
      <c r="H371">
        <v>52</v>
      </c>
      <c r="I371">
        <v>48</v>
      </c>
      <c r="J371">
        <v>-3</v>
      </c>
      <c r="K371">
        <v>52</v>
      </c>
      <c r="L371" t="str">
        <f>IF(Table1[[#This Row],[Pos]]&lt;=4,"1-4",IF(Table1[[#This Row],[Pos]]&gt;=18,"18-20",""))</f>
        <v/>
      </c>
      <c r="M371" t="s">
        <v>23</v>
      </c>
    </row>
    <row r="372" spans="1:13" x14ac:dyDescent="0.3">
      <c r="A372" t="s">
        <v>107</v>
      </c>
      <c r="B372">
        <v>11</v>
      </c>
      <c r="C372" t="s">
        <v>70</v>
      </c>
      <c r="D372">
        <v>38</v>
      </c>
      <c r="E372">
        <v>14</v>
      </c>
      <c r="F372">
        <v>8</v>
      </c>
      <c r="G372">
        <v>16</v>
      </c>
      <c r="H372">
        <v>52</v>
      </c>
      <c r="I372">
        <v>48</v>
      </c>
      <c r="J372">
        <v>-7</v>
      </c>
      <c r="K372">
        <v>50</v>
      </c>
      <c r="L372" t="str">
        <f>IF(Table1[[#This Row],[Pos]]&lt;=4,"1-4",IF(Table1[[#This Row],[Pos]]&gt;=18,"18-20",""))</f>
        <v/>
      </c>
      <c r="M372" t="s">
        <v>23</v>
      </c>
    </row>
    <row r="373" spans="1:13" x14ac:dyDescent="0.3">
      <c r="A373" t="s">
        <v>107</v>
      </c>
      <c r="B373">
        <v>12</v>
      </c>
      <c r="C373" t="s">
        <v>61</v>
      </c>
      <c r="D373">
        <v>38</v>
      </c>
      <c r="E373">
        <v>14</v>
      </c>
      <c r="F373">
        <v>7</v>
      </c>
      <c r="G373">
        <v>17</v>
      </c>
      <c r="H373">
        <v>51</v>
      </c>
      <c r="I373">
        <v>48</v>
      </c>
      <c r="J373">
        <v>-2</v>
      </c>
      <c r="K373">
        <v>49</v>
      </c>
      <c r="L373" t="str">
        <f>IF(Table1[[#This Row],[Pos]]&lt;=4,"1-4",IF(Table1[[#This Row],[Pos]]&gt;=18,"18-20",""))</f>
        <v/>
      </c>
      <c r="M373" t="s">
        <v>23</v>
      </c>
    </row>
    <row r="374" spans="1:13" x14ac:dyDescent="0.3">
      <c r="A374" t="s">
        <v>107</v>
      </c>
      <c r="B374">
        <v>13</v>
      </c>
      <c r="C374" t="s">
        <v>28</v>
      </c>
      <c r="D374">
        <v>38</v>
      </c>
      <c r="E374">
        <v>12</v>
      </c>
      <c r="F374">
        <v>9</v>
      </c>
      <c r="G374">
        <v>17</v>
      </c>
      <c r="H374">
        <v>42</v>
      </c>
      <c r="I374">
        <v>48</v>
      </c>
      <c r="J374">
        <v>-6</v>
      </c>
      <c r="K374">
        <v>45</v>
      </c>
      <c r="L374" t="str">
        <f>IF(Table1[[#This Row],[Pos]]&lt;=4,"1-4",IF(Table1[[#This Row],[Pos]]&gt;=18,"18-20",""))</f>
        <v/>
      </c>
      <c r="M374" t="s">
        <v>23</v>
      </c>
    </row>
    <row r="375" spans="1:13" x14ac:dyDescent="0.3">
      <c r="A375" t="s">
        <v>107</v>
      </c>
      <c r="B375">
        <v>14</v>
      </c>
      <c r="C375" t="s">
        <v>99</v>
      </c>
      <c r="D375">
        <v>38</v>
      </c>
      <c r="E375">
        <v>13</v>
      </c>
      <c r="F375">
        <v>6</v>
      </c>
      <c r="G375">
        <v>19</v>
      </c>
      <c r="H375">
        <v>56</v>
      </c>
      <c r="I375">
        <v>48</v>
      </c>
      <c r="J375">
        <v>-14</v>
      </c>
      <c r="K375">
        <v>45</v>
      </c>
      <c r="L375" t="str">
        <f>IF(Table1[[#This Row],[Pos]]&lt;=4,"1-4",IF(Table1[[#This Row],[Pos]]&gt;=18,"18-20",""))</f>
        <v/>
      </c>
      <c r="M375" t="s">
        <v>23</v>
      </c>
    </row>
    <row r="376" spans="1:13" x14ac:dyDescent="0.3">
      <c r="A376" t="s">
        <v>107</v>
      </c>
      <c r="B376">
        <v>15</v>
      </c>
      <c r="C376" t="s">
        <v>81</v>
      </c>
      <c r="D376">
        <v>38</v>
      </c>
      <c r="E376">
        <v>11</v>
      </c>
      <c r="F376">
        <v>7</v>
      </c>
      <c r="G376">
        <v>20</v>
      </c>
      <c r="H376">
        <v>45</v>
      </c>
      <c r="I376">
        <v>48</v>
      </c>
      <c r="J376">
        <v>-23</v>
      </c>
      <c r="K376">
        <v>40</v>
      </c>
      <c r="L376" t="str">
        <f>IF(Table1[[#This Row],[Pos]]&lt;=4,"1-4",IF(Table1[[#This Row],[Pos]]&gt;=18,"18-20",""))</f>
        <v/>
      </c>
      <c r="M376" t="s">
        <v>23</v>
      </c>
    </row>
    <row r="377" spans="1:13" x14ac:dyDescent="0.3">
      <c r="A377" t="s">
        <v>107</v>
      </c>
      <c r="B377">
        <v>16</v>
      </c>
      <c r="C377" t="s">
        <v>27</v>
      </c>
      <c r="D377">
        <v>38</v>
      </c>
      <c r="E377">
        <v>9</v>
      </c>
      <c r="F377">
        <v>12</v>
      </c>
      <c r="G377">
        <v>17</v>
      </c>
      <c r="H377">
        <v>45</v>
      </c>
      <c r="I377">
        <v>48</v>
      </c>
      <c r="J377">
        <v>-20</v>
      </c>
      <c r="K377">
        <v>39</v>
      </c>
      <c r="L377" t="str">
        <f>IF(Table1[[#This Row],[Pos]]&lt;=4,"1-4",IF(Table1[[#This Row],[Pos]]&gt;=18,"18-20",""))</f>
        <v/>
      </c>
      <c r="M377" t="s">
        <v>23</v>
      </c>
    </row>
    <row r="378" spans="1:13" x14ac:dyDescent="0.3">
      <c r="A378" t="s">
        <v>107</v>
      </c>
      <c r="B378">
        <v>17</v>
      </c>
      <c r="C378" t="s">
        <v>105</v>
      </c>
      <c r="D378">
        <v>38</v>
      </c>
      <c r="E378">
        <v>9</v>
      </c>
      <c r="F378">
        <v>9</v>
      </c>
      <c r="G378">
        <v>20</v>
      </c>
      <c r="H378">
        <v>35</v>
      </c>
      <c r="I378">
        <v>48</v>
      </c>
      <c r="J378">
        <v>-25</v>
      </c>
      <c r="K378">
        <v>36</v>
      </c>
      <c r="L378" t="str">
        <f>IF(Table1[[#This Row],[Pos]]&lt;=4,"1-4",IF(Table1[[#This Row],[Pos]]&gt;=18,"18-20",""))</f>
        <v/>
      </c>
      <c r="M378" t="s">
        <v>23</v>
      </c>
    </row>
    <row r="379" spans="1:13" x14ac:dyDescent="0.3">
      <c r="A379" t="s">
        <v>107</v>
      </c>
      <c r="B379">
        <v>18</v>
      </c>
      <c r="C379" t="s">
        <v>96</v>
      </c>
      <c r="D379">
        <v>38</v>
      </c>
      <c r="E379">
        <v>10</v>
      </c>
      <c r="F379">
        <v>4</v>
      </c>
      <c r="G379">
        <v>24</v>
      </c>
      <c r="H379">
        <v>34</v>
      </c>
      <c r="I379">
        <v>48</v>
      </c>
      <c r="J379">
        <v>-35</v>
      </c>
      <c r="K379">
        <v>34</v>
      </c>
      <c r="L379" t="str">
        <f>IF(Table1[[#This Row],[Pos]]&lt;=4,"1-4",IF(Table1[[#This Row],[Pos]]&gt;=18,"18-20",""))</f>
        <v>18-20</v>
      </c>
      <c r="M379" t="s">
        <v>100</v>
      </c>
    </row>
    <row r="380" spans="1:13" x14ac:dyDescent="0.3">
      <c r="A380" t="s">
        <v>107</v>
      </c>
      <c r="B380">
        <v>19</v>
      </c>
      <c r="C380" t="s">
        <v>44</v>
      </c>
      <c r="D380">
        <v>38</v>
      </c>
      <c r="E380">
        <v>7</v>
      </c>
      <c r="F380">
        <v>5</v>
      </c>
      <c r="G380">
        <v>26</v>
      </c>
      <c r="H380">
        <v>34</v>
      </c>
      <c r="I380">
        <v>48</v>
      </c>
      <c r="J380">
        <v>-47</v>
      </c>
      <c r="K380">
        <v>26</v>
      </c>
      <c r="L380" t="str">
        <f>IF(Table1[[#This Row],[Pos]]&lt;=4,"1-4",IF(Table1[[#This Row],[Pos]]&gt;=18,"18-20",""))</f>
        <v>18-20</v>
      </c>
      <c r="M380" t="s">
        <v>100</v>
      </c>
    </row>
    <row r="381" spans="1:13" x14ac:dyDescent="0.3">
      <c r="A381" t="s">
        <v>107</v>
      </c>
      <c r="B381">
        <v>20</v>
      </c>
      <c r="C381" t="s">
        <v>106</v>
      </c>
      <c r="D381">
        <v>38</v>
      </c>
      <c r="E381">
        <v>3</v>
      </c>
      <c r="F381">
        <v>7</v>
      </c>
      <c r="G381">
        <v>28</v>
      </c>
      <c r="H381">
        <v>22</v>
      </c>
      <c r="I381">
        <v>48</v>
      </c>
      <c r="J381">
        <v>-54</v>
      </c>
      <c r="K381">
        <v>16</v>
      </c>
      <c r="L381" t="str">
        <f>IF(Table1[[#This Row],[Pos]]&lt;=4,"1-4",IF(Table1[[#This Row],[Pos]]&gt;=18,"18-20",""))</f>
        <v>18-20</v>
      </c>
      <c r="M381" t="s">
        <v>100</v>
      </c>
    </row>
    <row r="382" spans="1:13" x14ac:dyDescent="0.3">
      <c r="A382" t="s">
        <v>108</v>
      </c>
      <c r="B382">
        <v>1</v>
      </c>
      <c r="C382" t="s">
        <v>16</v>
      </c>
      <c r="D382">
        <v>38</v>
      </c>
      <c r="E382">
        <v>32</v>
      </c>
      <c r="F382">
        <v>3</v>
      </c>
      <c r="G382">
        <v>3</v>
      </c>
      <c r="H382">
        <v>85</v>
      </c>
      <c r="I382">
        <v>48</v>
      </c>
      <c r="J382">
        <v>52</v>
      </c>
      <c r="K382">
        <v>99</v>
      </c>
      <c r="L382" t="str">
        <f>IF(Table1[[#This Row],[Pos]]&lt;=4,"1-4",IF(Table1[[#This Row],[Pos]]&gt;=18,"18-20",""))</f>
        <v>1-4</v>
      </c>
      <c r="M382" t="s">
        <v>49</v>
      </c>
    </row>
    <row r="383" spans="1:13" x14ac:dyDescent="0.3">
      <c r="A383" t="s">
        <v>108</v>
      </c>
      <c r="B383">
        <v>2</v>
      </c>
      <c r="C383" t="s">
        <v>35</v>
      </c>
      <c r="D383">
        <v>38</v>
      </c>
      <c r="E383">
        <v>26</v>
      </c>
      <c r="F383">
        <v>3</v>
      </c>
      <c r="G383">
        <v>9</v>
      </c>
      <c r="H383">
        <v>102</v>
      </c>
      <c r="I383">
        <v>48</v>
      </c>
      <c r="J383">
        <v>67</v>
      </c>
      <c r="K383">
        <v>81</v>
      </c>
      <c r="L383" t="str">
        <f>IF(Table1[[#This Row],[Pos]]&lt;=4,"1-4",IF(Table1[[#This Row],[Pos]]&gt;=18,"18-20",""))</f>
        <v>1-4</v>
      </c>
      <c r="M383" t="s">
        <v>49</v>
      </c>
    </row>
    <row r="384" spans="1:13" x14ac:dyDescent="0.3">
      <c r="A384" t="s">
        <v>108</v>
      </c>
      <c r="B384">
        <v>3</v>
      </c>
      <c r="C384" t="s">
        <v>13</v>
      </c>
      <c r="D384">
        <v>38</v>
      </c>
      <c r="E384">
        <v>18</v>
      </c>
      <c r="F384">
        <v>12</v>
      </c>
      <c r="G384">
        <v>8</v>
      </c>
      <c r="H384">
        <v>66</v>
      </c>
      <c r="I384">
        <v>48</v>
      </c>
      <c r="J384">
        <v>30</v>
      </c>
      <c r="K384">
        <v>66</v>
      </c>
      <c r="L384" t="str">
        <f>IF(Table1[[#This Row],[Pos]]&lt;=4,"1-4",IF(Table1[[#This Row],[Pos]]&gt;=18,"18-20",""))</f>
        <v>1-4</v>
      </c>
      <c r="M384" t="s">
        <v>49</v>
      </c>
    </row>
    <row r="385" spans="1:13" x14ac:dyDescent="0.3">
      <c r="A385" t="s">
        <v>108</v>
      </c>
      <c r="B385">
        <v>4</v>
      </c>
      <c r="C385" t="s">
        <v>21</v>
      </c>
      <c r="D385">
        <v>38</v>
      </c>
      <c r="E385">
        <v>20</v>
      </c>
      <c r="F385">
        <v>6</v>
      </c>
      <c r="G385">
        <v>12</v>
      </c>
      <c r="H385">
        <v>69</v>
      </c>
      <c r="I385">
        <v>48</v>
      </c>
      <c r="J385">
        <v>15</v>
      </c>
      <c r="K385">
        <v>66</v>
      </c>
      <c r="L385" t="str">
        <f>IF(Table1[[#This Row],[Pos]]&lt;=4,"1-4",IF(Table1[[#This Row],[Pos]]&gt;=18,"18-20",""))</f>
        <v>1-4</v>
      </c>
      <c r="M385" t="s">
        <v>49</v>
      </c>
    </row>
    <row r="386" spans="1:13" x14ac:dyDescent="0.3">
      <c r="A386" t="s">
        <v>108</v>
      </c>
      <c r="B386">
        <v>5</v>
      </c>
      <c r="C386" t="s">
        <v>30</v>
      </c>
      <c r="D386">
        <v>38</v>
      </c>
      <c r="E386">
        <v>18</v>
      </c>
      <c r="F386">
        <v>8</v>
      </c>
      <c r="G386">
        <v>12</v>
      </c>
      <c r="H386">
        <v>67</v>
      </c>
      <c r="I386">
        <v>48</v>
      </c>
      <c r="J386">
        <v>26</v>
      </c>
      <c r="K386">
        <v>62</v>
      </c>
      <c r="L386" t="str">
        <f>IF(Table1[[#This Row],[Pos]]&lt;=4,"1-4",IF(Table1[[#This Row],[Pos]]&gt;=18,"18-20",""))</f>
        <v/>
      </c>
      <c r="M386" t="s">
        <v>95</v>
      </c>
    </row>
    <row r="387" spans="1:13" x14ac:dyDescent="0.3">
      <c r="A387" t="s">
        <v>108</v>
      </c>
      <c r="B387">
        <v>6</v>
      </c>
      <c r="C387" t="s">
        <v>29</v>
      </c>
      <c r="D387">
        <v>38</v>
      </c>
      <c r="E387">
        <v>16</v>
      </c>
      <c r="F387">
        <v>11</v>
      </c>
      <c r="G387">
        <v>11</v>
      </c>
      <c r="H387">
        <v>61</v>
      </c>
      <c r="I387">
        <v>48</v>
      </c>
      <c r="J387">
        <v>14</v>
      </c>
      <c r="K387">
        <v>59</v>
      </c>
      <c r="L387" t="str">
        <f>IF(Table1[[#This Row],[Pos]]&lt;=4,"1-4",IF(Table1[[#This Row],[Pos]]&gt;=18,"18-20",""))</f>
        <v/>
      </c>
      <c r="M387" t="s">
        <v>104</v>
      </c>
    </row>
    <row r="388" spans="1:13" x14ac:dyDescent="0.3">
      <c r="A388" t="s">
        <v>108</v>
      </c>
      <c r="B388">
        <v>7</v>
      </c>
      <c r="C388" t="s">
        <v>58</v>
      </c>
      <c r="D388">
        <v>38</v>
      </c>
      <c r="E388">
        <v>15</v>
      </c>
      <c r="F388">
        <v>14</v>
      </c>
      <c r="G388">
        <v>9</v>
      </c>
      <c r="H388">
        <v>51</v>
      </c>
      <c r="I388">
        <v>48</v>
      </c>
      <c r="J388">
        <v>11</v>
      </c>
      <c r="K388">
        <v>59</v>
      </c>
      <c r="L388" t="str">
        <f>IF(Table1[[#This Row],[Pos]]&lt;=4,"1-4",IF(Table1[[#This Row],[Pos]]&gt;=18,"18-20",""))</f>
        <v/>
      </c>
      <c r="M388" t="s">
        <v>23</v>
      </c>
    </row>
    <row r="389" spans="1:13" x14ac:dyDescent="0.3">
      <c r="A389" t="s">
        <v>108</v>
      </c>
      <c r="B389">
        <v>8</v>
      </c>
      <c r="C389" t="s">
        <v>15</v>
      </c>
      <c r="D389">
        <v>38</v>
      </c>
      <c r="E389">
        <v>14</v>
      </c>
      <c r="F389">
        <v>14</v>
      </c>
      <c r="G389">
        <v>10</v>
      </c>
      <c r="H389">
        <v>56</v>
      </c>
      <c r="I389">
        <v>48</v>
      </c>
      <c r="J389">
        <v>8</v>
      </c>
      <c r="K389">
        <v>56</v>
      </c>
      <c r="L389" t="str">
        <f>IF(Table1[[#This Row],[Pos]]&lt;=4,"1-4",IF(Table1[[#This Row],[Pos]]&gt;=18,"18-20",""))</f>
        <v/>
      </c>
      <c r="M389" t="s">
        <v>109</v>
      </c>
    </row>
    <row r="390" spans="1:13" x14ac:dyDescent="0.3">
      <c r="A390" t="s">
        <v>108</v>
      </c>
      <c r="B390">
        <v>9</v>
      </c>
      <c r="C390" t="s">
        <v>69</v>
      </c>
      <c r="D390">
        <v>38</v>
      </c>
      <c r="E390">
        <v>14</v>
      </c>
      <c r="F390">
        <v>12</v>
      </c>
      <c r="G390">
        <v>12</v>
      </c>
      <c r="H390">
        <v>39</v>
      </c>
      <c r="I390">
        <v>48</v>
      </c>
      <c r="J390">
        <v>0</v>
      </c>
      <c r="K390">
        <v>54</v>
      </c>
      <c r="L390" t="str">
        <f>IF(Table1[[#This Row],[Pos]]&lt;=4,"1-4",IF(Table1[[#This Row],[Pos]]&gt;=18,"18-20",""))</f>
        <v/>
      </c>
      <c r="M390" t="s">
        <v>23</v>
      </c>
    </row>
    <row r="391" spans="1:13" x14ac:dyDescent="0.3">
      <c r="A391" t="s">
        <v>108</v>
      </c>
      <c r="B391">
        <v>10</v>
      </c>
      <c r="C391" t="s">
        <v>81</v>
      </c>
      <c r="D391">
        <v>38</v>
      </c>
      <c r="E391">
        <v>15</v>
      </c>
      <c r="F391">
        <v>9</v>
      </c>
      <c r="G391">
        <v>14</v>
      </c>
      <c r="H391">
        <v>43</v>
      </c>
      <c r="I391">
        <v>48</v>
      </c>
      <c r="J391">
        <v>-7</v>
      </c>
      <c r="K391">
        <v>54</v>
      </c>
      <c r="L391" t="str">
        <f>IF(Table1[[#This Row],[Pos]]&lt;=4,"1-4",IF(Table1[[#This Row],[Pos]]&gt;=18,"18-20",""))</f>
        <v/>
      </c>
      <c r="M391" t="s">
        <v>23</v>
      </c>
    </row>
    <row r="392" spans="1:13" x14ac:dyDescent="0.3">
      <c r="A392" t="s">
        <v>108</v>
      </c>
      <c r="B392">
        <v>11</v>
      </c>
      <c r="C392" t="s">
        <v>27</v>
      </c>
      <c r="D392">
        <v>38</v>
      </c>
      <c r="E392">
        <v>15</v>
      </c>
      <c r="F392">
        <v>7</v>
      </c>
      <c r="G392">
        <v>16</v>
      </c>
      <c r="H392">
        <v>51</v>
      </c>
      <c r="I392">
        <v>48</v>
      </c>
      <c r="J392">
        <v>-9</v>
      </c>
      <c r="K392">
        <v>52</v>
      </c>
      <c r="L392" t="str">
        <f>IF(Table1[[#This Row],[Pos]]&lt;=4,"1-4",IF(Table1[[#This Row],[Pos]]&gt;=18,"18-20",""))</f>
        <v/>
      </c>
      <c r="M392" t="s">
        <v>23</v>
      </c>
    </row>
    <row r="393" spans="1:13" x14ac:dyDescent="0.3">
      <c r="A393" t="s">
        <v>108</v>
      </c>
      <c r="B393">
        <v>12</v>
      </c>
      <c r="C393" t="s">
        <v>33</v>
      </c>
      <c r="D393">
        <v>38</v>
      </c>
      <c r="E393">
        <v>13</v>
      </c>
      <c r="F393">
        <v>10</v>
      </c>
      <c r="G393">
        <v>15</v>
      </c>
      <c r="H393">
        <v>44</v>
      </c>
      <c r="I393">
        <v>48</v>
      </c>
      <c r="J393">
        <v>-12</v>
      </c>
      <c r="K393">
        <v>49</v>
      </c>
      <c r="L393" t="str">
        <f>IF(Table1[[#This Row],[Pos]]&lt;=4,"1-4",IF(Table1[[#This Row],[Pos]]&gt;=18,"18-20",""))</f>
        <v/>
      </c>
      <c r="M393" t="s">
        <v>23</v>
      </c>
    </row>
    <row r="394" spans="1:13" x14ac:dyDescent="0.3">
      <c r="A394" t="s">
        <v>108</v>
      </c>
      <c r="B394">
        <v>13</v>
      </c>
      <c r="C394" t="s">
        <v>28</v>
      </c>
      <c r="D394">
        <v>38</v>
      </c>
      <c r="E394">
        <v>11</v>
      </c>
      <c r="F394">
        <v>11</v>
      </c>
      <c r="G394">
        <v>16</v>
      </c>
      <c r="H394">
        <v>38</v>
      </c>
      <c r="I394">
        <v>48</v>
      </c>
      <c r="J394">
        <v>-20</v>
      </c>
      <c r="K394">
        <v>44</v>
      </c>
      <c r="L394" t="str">
        <f>IF(Table1[[#This Row],[Pos]]&lt;=4,"1-4",IF(Table1[[#This Row],[Pos]]&gt;=18,"18-20",""))</f>
        <v/>
      </c>
      <c r="M394" t="s">
        <v>23</v>
      </c>
    </row>
    <row r="395" spans="1:13" x14ac:dyDescent="0.3">
      <c r="A395" t="s">
        <v>108</v>
      </c>
      <c r="B395">
        <v>14</v>
      </c>
      <c r="C395" t="s">
        <v>61</v>
      </c>
      <c r="D395">
        <v>38</v>
      </c>
      <c r="E395">
        <v>11</v>
      </c>
      <c r="F395">
        <v>10</v>
      </c>
      <c r="G395">
        <v>17</v>
      </c>
      <c r="H395">
        <v>31</v>
      </c>
      <c r="I395">
        <v>48</v>
      </c>
      <c r="J395">
        <v>-19</v>
      </c>
      <c r="K395">
        <v>43</v>
      </c>
      <c r="L395" t="str">
        <f>IF(Table1[[#This Row],[Pos]]&lt;=4,"1-4",IF(Table1[[#This Row],[Pos]]&gt;=18,"18-20",""))</f>
        <v/>
      </c>
      <c r="M395" t="s">
        <v>23</v>
      </c>
    </row>
    <row r="396" spans="1:13" x14ac:dyDescent="0.3">
      <c r="A396" t="s">
        <v>108</v>
      </c>
      <c r="B396">
        <v>15</v>
      </c>
      <c r="C396" t="s">
        <v>105</v>
      </c>
      <c r="D396">
        <v>38</v>
      </c>
      <c r="E396">
        <v>9</v>
      </c>
      <c r="F396">
        <v>14</v>
      </c>
      <c r="G396">
        <v>15</v>
      </c>
      <c r="H396">
        <v>39</v>
      </c>
      <c r="I396">
        <v>48</v>
      </c>
      <c r="J396">
        <v>-15</v>
      </c>
      <c r="K396">
        <v>41</v>
      </c>
      <c r="L396" t="str">
        <f>IF(Table1[[#This Row],[Pos]]&lt;=4,"1-4",IF(Table1[[#This Row],[Pos]]&gt;=18,"18-20",""))</f>
        <v/>
      </c>
      <c r="M396" t="s">
        <v>23</v>
      </c>
    </row>
    <row r="397" spans="1:13" x14ac:dyDescent="0.3">
      <c r="A397" t="s">
        <v>108</v>
      </c>
      <c r="B397">
        <v>16</v>
      </c>
      <c r="C397" t="s">
        <v>32</v>
      </c>
      <c r="D397">
        <v>38</v>
      </c>
      <c r="E397">
        <v>10</v>
      </c>
      <c r="F397">
        <v>9</v>
      </c>
      <c r="G397">
        <v>19</v>
      </c>
      <c r="H397">
        <v>49</v>
      </c>
      <c r="I397">
        <v>48</v>
      </c>
      <c r="J397">
        <v>-13</v>
      </c>
      <c r="K397">
        <v>39</v>
      </c>
      <c r="L397" t="str">
        <f>IF(Table1[[#This Row],[Pos]]&lt;=4,"1-4",IF(Table1[[#This Row],[Pos]]&gt;=18,"18-20",""))</f>
        <v/>
      </c>
      <c r="M397" t="s">
        <v>23</v>
      </c>
    </row>
    <row r="398" spans="1:13" x14ac:dyDescent="0.3">
      <c r="A398" t="s">
        <v>108</v>
      </c>
      <c r="B398">
        <v>17</v>
      </c>
      <c r="C398" t="s">
        <v>24</v>
      </c>
      <c r="D398">
        <v>38</v>
      </c>
      <c r="E398">
        <v>9</v>
      </c>
      <c r="F398">
        <v>8</v>
      </c>
      <c r="G398">
        <v>21</v>
      </c>
      <c r="H398">
        <v>41</v>
      </c>
      <c r="I398">
        <v>48</v>
      </c>
      <c r="J398">
        <v>-26</v>
      </c>
      <c r="K398">
        <v>35</v>
      </c>
      <c r="L398" t="str">
        <f>IF(Table1[[#This Row],[Pos]]&lt;=4,"1-4",IF(Table1[[#This Row],[Pos]]&gt;=18,"18-20",""))</f>
        <v/>
      </c>
      <c r="M398" t="s">
        <v>23</v>
      </c>
    </row>
    <row r="399" spans="1:13" x14ac:dyDescent="0.3">
      <c r="A399" t="s">
        <v>108</v>
      </c>
      <c r="B399">
        <v>18</v>
      </c>
      <c r="C399" t="s">
        <v>99</v>
      </c>
      <c r="D399">
        <v>38</v>
      </c>
      <c r="E399">
        <v>9</v>
      </c>
      <c r="F399">
        <v>7</v>
      </c>
      <c r="G399">
        <v>22</v>
      </c>
      <c r="H399">
        <v>40</v>
      </c>
      <c r="I399">
        <v>48</v>
      </c>
      <c r="J399">
        <v>-25</v>
      </c>
      <c r="K399">
        <v>34</v>
      </c>
      <c r="L399" t="str">
        <f>IF(Table1[[#This Row],[Pos]]&lt;=4,"1-4",IF(Table1[[#This Row],[Pos]]&gt;=18,"18-20",""))</f>
        <v>18-20</v>
      </c>
      <c r="M399" t="s">
        <v>100</v>
      </c>
    </row>
    <row r="400" spans="1:13" x14ac:dyDescent="0.3">
      <c r="A400" t="s">
        <v>108</v>
      </c>
      <c r="B400">
        <v>19</v>
      </c>
      <c r="C400" t="s">
        <v>70</v>
      </c>
      <c r="D400">
        <v>38</v>
      </c>
      <c r="E400">
        <v>8</v>
      </c>
      <c r="F400">
        <v>10</v>
      </c>
      <c r="G400">
        <v>20</v>
      </c>
      <c r="H400">
        <v>36</v>
      </c>
      <c r="I400">
        <v>48</v>
      </c>
      <c r="J400">
        <v>-28</v>
      </c>
      <c r="K400">
        <v>34</v>
      </c>
      <c r="L400" t="str">
        <f>IF(Table1[[#This Row],[Pos]]&lt;=4,"1-4",IF(Table1[[#This Row],[Pos]]&gt;=18,"18-20",""))</f>
        <v>18-20</v>
      </c>
      <c r="M400" t="s">
        <v>100</v>
      </c>
    </row>
    <row r="401" spans="1:13" x14ac:dyDescent="0.3">
      <c r="A401" t="s">
        <v>108</v>
      </c>
      <c r="B401">
        <v>20</v>
      </c>
      <c r="C401" t="s">
        <v>62</v>
      </c>
      <c r="D401">
        <v>38</v>
      </c>
      <c r="E401">
        <v>5</v>
      </c>
      <c r="F401">
        <v>6</v>
      </c>
      <c r="G401">
        <v>27</v>
      </c>
      <c r="H401">
        <v>26</v>
      </c>
      <c r="I401">
        <v>48</v>
      </c>
      <c r="J401">
        <v>-49</v>
      </c>
      <c r="K401">
        <v>21</v>
      </c>
      <c r="L401" t="str">
        <f>IF(Table1[[#This Row],[Pos]]&lt;=4,"1-4",IF(Table1[[#This Row],[Pos]]&gt;=18,"18-20",""))</f>
        <v>18-20</v>
      </c>
      <c r="M401" t="s">
        <v>100</v>
      </c>
    </row>
    <row r="402" spans="1:13" x14ac:dyDescent="0.3">
      <c r="A402" t="s">
        <v>110</v>
      </c>
      <c r="B402">
        <v>1</v>
      </c>
      <c r="C402" t="s">
        <v>35</v>
      </c>
      <c r="D402">
        <v>38</v>
      </c>
      <c r="E402">
        <v>27</v>
      </c>
      <c r="F402">
        <v>5</v>
      </c>
      <c r="G402">
        <v>6</v>
      </c>
      <c r="H402">
        <v>83</v>
      </c>
      <c r="I402">
        <v>48</v>
      </c>
      <c r="J402">
        <v>51</v>
      </c>
      <c r="K402">
        <v>86</v>
      </c>
      <c r="L402" t="str">
        <f>IF(Table1[[#This Row],[Pos]]&lt;=4,"1-4",IF(Table1[[#This Row],[Pos]]&gt;=18,"18-20",""))</f>
        <v>1-4</v>
      </c>
      <c r="M402" t="s">
        <v>49</v>
      </c>
    </row>
    <row r="403" spans="1:13" x14ac:dyDescent="0.3">
      <c r="A403" t="s">
        <v>110</v>
      </c>
      <c r="B403">
        <v>2</v>
      </c>
      <c r="C403" t="s">
        <v>13</v>
      </c>
      <c r="D403">
        <v>38</v>
      </c>
      <c r="E403">
        <v>21</v>
      </c>
      <c r="F403">
        <v>11</v>
      </c>
      <c r="G403">
        <v>6</v>
      </c>
      <c r="H403">
        <v>73</v>
      </c>
      <c r="I403">
        <v>48</v>
      </c>
      <c r="J403">
        <v>29</v>
      </c>
      <c r="K403">
        <v>74</v>
      </c>
      <c r="L403" t="str">
        <f>IF(Table1[[#This Row],[Pos]]&lt;=4,"1-4",IF(Table1[[#This Row],[Pos]]&gt;=18,"18-20",""))</f>
        <v>1-4</v>
      </c>
      <c r="M403" t="s">
        <v>49</v>
      </c>
    </row>
    <row r="404" spans="1:13" x14ac:dyDescent="0.3">
      <c r="A404" t="s">
        <v>110</v>
      </c>
      <c r="B404">
        <v>3</v>
      </c>
      <c r="C404" t="s">
        <v>16</v>
      </c>
      <c r="D404">
        <v>38</v>
      </c>
      <c r="E404">
        <v>20</v>
      </c>
      <c r="F404">
        <v>9</v>
      </c>
      <c r="G404">
        <v>9</v>
      </c>
      <c r="H404">
        <v>68</v>
      </c>
      <c r="I404">
        <v>48</v>
      </c>
      <c r="J404">
        <v>26</v>
      </c>
      <c r="K404">
        <v>69</v>
      </c>
      <c r="L404" t="str">
        <f>IF(Table1[[#This Row],[Pos]]&lt;=4,"1-4",IF(Table1[[#This Row],[Pos]]&gt;=18,"18-20",""))</f>
        <v>1-4</v>
      </c>
      <c r="M404" t="s">
        <v>49</v>
      </c>
    </row>
    <row r="405" spans="1:13" x14ac:dyDescent="0.3">
      <c r="A405" t="s">
        <v>110</v>
      </c>
      <c r="B405">
        <v>4</v>
      </c>
      <c r="C405" t="s">
        <v>21</v>
      </c>
      <c r="D405">
        <v>38</v>
      </c>
      <c r="E405">
        <v>19</v>
      </c>
      <c r="F405">
        <v>10</v>
      </c>
      <c r="G405">
        <v>9</v>
      </c>
      <c r="H405">
        <v>58</v>
      </c>
      <c r="I405">
        <v>48</v>
      </c>
      <c r="J405">
        <v>22</v>
      </c>
      <c r="K405">
        <v>67</v>
      </c>
      <c r="L405" t="str">
        <f>IF(Table1[[#This Row],[Pos]]&lt;=4,"1-4",IF(Table1[[#This Row],[Pos]]&gt;=18,"18-20",""))</f>
        <v>1-4</v>
      </c>
      <c r="M405" t="s">
        <v>49</v>
      </c>
    </row>
    <row r="406" spans="1:13" x14ac:dyDescent="0.3">
      <c r="A406" t="s">
        <v>110</v>
      </c>
      <c r="B406">
        <v>5</v>
      </c>
      <c r="C406" t="s">
        <v>30</v>
      </c>
      <c r="D406">
        <v>38</v>
      </c>
      <c r="E406">
        <v>20</v>
      </c>
      <c r="F406">
        <v>6</v>
      </c>
      <c r="G406">
        <v>12</v>
      </c>
      <c r="H406">
        <v>68</v>
      </c>
      <c r="I406">
        <v>48</v>
      </c>
      <c r="J406">
        <v>18</v>
      </c>
      <c r="K406">
        <v>66</v>
      </c>
      <c r="L406" t="str">
        <f>IF(Table1[[#This Row],[Pos]]&lt;=4,"1-4",IF(Table1[[#This Row],[Pos]]&gt;=18,"18-20",""))</f>
        <v/>
      </c>
      <c r="M406" t="s">
        <v>89</v>
      </c>
    </row>
    <row r="407" spans="1:13" x14ac:dyDescent="0.3">
      <c r="A407" t="s">
        <v>110</v>
      </c>
      <c r="B407">
        <v>6</v>
      </c>
      <c r="C407" t="s">
        <v>32</v>
      </c>
      <c r="D407">
        <v>38</v>
      </c>
      <c r="E407">
        <v>19</v>
      </c>
      <c r="F407">
        <v>8</v>
      </c>
      <c r="G407">
        <v>11</v>
      </c>
      <c r="H407">
        <v>62</v>
      </c>
      <c r="I407">
        <v>48</v>
      </c>
      <c r="J407">
        <v>15</v>
      </c>
      <c r="K407">
        <v>65</v>
      </c>
      <c r="L407" t="str">
        <f>IF(Table1[[#This Row],[Pos]]&lt;=4,"1-4",IF(Table1[[#This Row],[Pos]]&gt;=18,"18-20",""))</f>
        <v/>
      </c>
      <c r="M407" t="s">
        <v>89</v>
      </c>
    </row>
    <row r="408" spans="1:13" x14ac:dyDescent="0.3">
      <c r="A408" t="s">
        <v>110</v>
      </c>
      <c r="B408">
        <v>7</v>
      </c>
      <c r="C408" t="s">
        <v>29</v>
      </c>
      <c r="D408">
        <v>38</v>
      </c>
      <c r="E408">
        <v>18</v>
      </c>
      <c r="F408">
        <v>8</v>
      </c>
      <c r="G408">
        <v>12</v>
      </c>
      <c r="H408">
        <v>68</v>
      </c>
      <c r="I408">
        <v>48</v>
      </c>
      <c r="J408">
        <v>23</v>
      </c>
      <c r="K408">
        <v>62</v>
      </c>
      <c r="L408" t="str">
        <f>IF(Table1[[#This Row],[Pos]]&lt;=4,"1-4",IF(Table1[[#This Row],[Pos]]&gt;=18,"18-20",""))</f>
        <v/>
      </c>
      <c r="M408" t="s">
        <v>111</v>
      </c>
    </row>
    <row r="409" spans="1:13" x14ac:dyDescent="0.3">
      <c r="A409" t="s">
        <v>110</v>
      </c>
      <c r="B409">
        <v>8</v>
      </c>
      <c r="C409" t="s">
        <v>15</v>
      </c>
      <c r="D409">
        <v>38</v>
      </c>
      <c r="E409">
        <v>18</v>
      </c>
      <c r="F409">
        <v>7</v>
      </c>
      <c r="G409">
        <v>13</v>
      </c>
      <c r="H409">
        <v>55</v>
      </c>
      <c r="I409">
        <v>48</v>
      </c>
      <c r="J409">
        <v>16</v>
      </c>
      <c r="K409">
        <v>61</v>
      </c>
      <c r="L409" t="str">
        <f>IF(Table1[[#This Row],[Pos]]&lt;=4,"1-4",IF(Table1[[#This Row],[Pos]]&gt;=18,"18-20",""))</f>
        <v/>
      </c>
      <c r="M409" t="s">
        <v>23</v>
      </c>
    </row>
    <row r="410" spans="1:13" x14ac:dyDescent="0.3">
      <c r="A410" t="s">
        <v>110</v>
      </c>
      <c r="B410">
        <v>9</v>
      </c>
      <c r="C410" t="s">
        <v>18</v>
      </c>
      <c r="D410">
        <v>38</v>
      </c>
      <c r="E410">
        <v>18</v>
      </c>
      <c r="F410">
        <v>5</v>
      </c>
      <c r="G410">
        <v>15</v>
      </c>
      <c r="H410">
        <v>62</v>
      </c>
      <c r="I410">
        <v>48</v>
      </c>
      <c r="J410">
        <v>8</v>
      </c>
      <c r="K410">
        <v>59</v>
      </c>
      <c r="L410" t="str">
        <f>IF(Table1[[#This Row],[Pos]]&lt;=4,"1-4",IF(Table1[[#This Row],[Pos]]&gt;=18,"18-20",""))</f>
        <v/>
      </c>
      <c r="M410" t="s">
        <v>23</v>
      </c>
    </row>
    <row r="411" spans="1:13" x14ac:dyDescent="0.3">
      <c r="A411" t="s">
        <v>110</v>
      </c>
      <c r="B411">
        <v>10</v>
      </c>
      <c r="C411" t="s">
        <v>33</v>
      </c>
      <c r="D411">
        <v>38</v>
      </c>
      <c r="E411">
        <v>17</v>
      </c>
      <c r="F411">
        <v>8</v>
      </c>
      <c r="G411">
        <v>13</v>
      </c>
      <c r="H411">
        <v>47</v>
      </c>
      <c r="I411">
        <v>48</v>
      </c>
      <c r="J411">
        <v>-1</v>
      </c>
      <c r="K411">
        <v>59</v>
      </c>
      <c r="L411" t="str">
        <f>IF(Table1[[#This Row],[Pos]]&lt;=4,"1-4",IF(Table1[[#This Row],[Pos]]&gt;=18,"18-20",""))</f>
        <v/>
      </c>
      <c r="M411" t="s">
        <v>23</v>
      </c>
    </row>
    <row r="412" spans="1:13" x14ac:dyDescent="0.3">
      <c r="A412" t="s">
        <v>110</v>
      </c>
      <c r="B412">
        <v>11</v>
      </c>
      <c r="C412" t="s">
        <v>24</v>
      </c>
      <c r="D412">
        <v>38</v>
      </c>
      <c r="E412">
        <v>16</v>
      </c>
      <c r="F412">
        <v>7</v>
      </c>
      <c r="G412">
        <v>15</v>
      </c>
      <c r="H412">
        <v>55</v>
      </c>
      <c r="I412">
        <v>48</v>
      </c>
      <c r="J412">
        <v>9</v>
      </c>
      <c r="K412">
        <v>55</v>
      </c>
      <c r="L412" t="str">
        <f>IF(Table1[[#This Row],[Pos]]&lt;=4,"1-4",IF(Table1[[#This Row],[Pos]]&gt;=18,"18-20",""))</f>
        <v/>
      </c>
      <c r="M412" t="s">
        <v>23</v>
      </c>
    </row>
    <row r="413" spans="1:13" x14ac:dyDescent="0.3">
      <c r="A413" t="s">
        <v>110</v>
      </c>
      <c r="B413">
        <v>12</v>
      </c>
      <c r="C413" t="s">
        <v>28</v>
      </c>
      <c r="D413">
        <v>38</v>
      </c>
      <c r="E413">
        <v>12</v>
      </c>
      <c r="F413">
        <v>9</v>
      </c>
      <c r="G413">
        <v>17</v>
      </c>
      <c r="H413">
        <v>46</v>
      </c>
      <c r="I413">
        <v>48</v>
      </c>
      <c r="J413">
        <v>-16</v>
      </c>
      <c r="K413">
        <v>45</v>
      </c>
      <c r="L413" t="str">
        <f>IF(Table1[[#This Row],[Pos]]&lt;=4,"1-4",IF(Table1[[#This Row],[Pos]]&gt;=18,"18-20",""))</f>
        <v/>
      </c>
      <c r="M413" t="s">
        <v>23</v>
      </c>
    </row>
    <row r="414" spans="1:13" x14ac:dyDescent="0.3">
      <c r="A414" t="s">
        <v>110</v>
      </c>
      <c r="B414">
        <v>13</v>
      </c>
      <c r="C414" t="s">
        <v>58</v>
      </c>
      <c r="D414">
        <v>38</v>
      </c>
      <c r="E414">
        <v>12</v>
      </c>
      <c r="F414">
        <v>9</v>
      </c>
      <c r="G414">
        <v>17</v>
      </c>
      <c r="H414">
        <v>36</v>
      </c>
      <c r="I414">
        <v>48</v>
      </c>
      <c r="J414">
        <v>-16</v>
      </c>
      <c r="K414">
        <v>45</v>
      </c>
      <c r="L414" t="str">
        <f>IF(Table1[[#This Row],[Pos]]&lt;=4,"1-4",IF(Table1[[#This Row],[Pos]]&gt;=18,"18-20",""))</f>
        <v/>
      </c>
      <c r="M414" t="s">
        <v>23</v>
      </c>
    </row>
    <row r="415" spans="1:13" x14ac:dyDescent="0.3">
      <c r="A415" t="s">
        <v>110</v>
      </c>
      <c r="B415">
        <v>14</v>
      </c>
      <c r="C415" t="s">
        <v>61</v>
      </c>
      <c r="D415">
        <v>38</v>
      </c>
      <c r="E415">
        <v>12</v>
      </c>
      <c r="F415">
        <v>8</v>
      </c>
      <c r="G415">
        <v>18</v>
      </c>
      <c r="H415">
        <v>41</v>
      </c>
      <c r="I415">
        <v>48</v>
      </c>
      <c r="J415">
        <v>-25</v>
      </c>
      <c r="K415">
        <v>44</v>
      </c>
      <c r="L415" t="str">
        <f>IF(Table1[[#This Row],[Pos]]&lt;=4,"1-4",IF(Table1[[#This Row],[Pos]]&gt;=18,"18-20",""))</f>
        <v/>
      </c>
      <c r="M415" t="s">
        <v>23</v>
      </c>
    </row>
    <row r="416" spans="1:13" x14ac:dyDescent="0.3">
      <c r="A416" t="s">
        <v>110</v>
      </c>
      <c r="B416">
        <v>15</v>
      </c>
      <c r="C416" t="s">
        <v>27</v>
      </c>
      <c r="D416">
        <v>38</v>
      </c>
      <c r="E416">
        <v>12</v>
      </c>
      <c r="F416">
        <v>7</v>
      </c>
      <c r="G416">
        <v>19</v>
      </c>
      <c r="H416">
        <v>47</v>
      </c>
      <c r="I416">
        <v>48</v>
      </c>
      <c r="J416">
        <v>-21</v>
      </c>
      <c r="K416">
        <v>43</v>
      </c>
      <c r="L416" t="str">
        <f>IF(Table1[[#This Row],[Pos]]&lt;=4,"1-4",IF(Table1[[#This Row],[Pos]]&gt;=18,"18-20",""))</f>
        <v/>
      </c>
      <c r="M416" t="s">
        <v>23</v>
      </c>
    </row>
    <row r="417" spans="1:13" x14ac:dyDescent="0.3">
      <c r="A417" t="s">
        <v>110</v>
      </c>
      <c r="B417">
        <v>16</v>
      </c>
      <c r="C417" t="s">
        <v>105</v>
      </c>
      <c r="D417">
        <v>38</v>
      </c>
      <c r="E417">
        <v>9</v>
      </c>
      <c r="F417">
        <v>14</v>
      </c>
      <c r="G417">
        <v>15</v>
      </c>
      <c r="H417">
        <v>40</v>
      </c>
      <c r="I417">
        <v>48</v>
      </c>
      <c r="J417">
        <v>-6</v>
      </c>
      <c r="K417">
        <v>41</v>
      </c>
      <c r="L417" t="str">
        <f>IF(Table1[[#This Row],[Pos]]&lt;=4,"1-4",IF(Table1[[#This Row],[Pos]]&gt;=18,"18-20",""))</f>
        <v/>
      </c>
      <c r="M417" t="s">
        <v>23</v>
      </c>
    </row>
    <row r="418" spans="1:13" x14ac:dyDescent="0.3">
      <c r="A418" t="s">
        <v>110</v>
      </c>
      <c r="B418">
        <v>17</v>
      </c>
      <c r="C418" t="s">
        <v>81</v>
      </c>
      <c r="D418">
        <v>38</v>
      </c>
      <c r="E418">
        <v>10</v>
      </c>
      <c r="F418">
        <v>9</v>
      </c>
      <c r="G418">
        <v>19</v>
      </c>
      <c r="H418">
        <v>33</v>
      </c>
      <c r="I418">
        <v>48</v>
      </c>
      <c r="J418">
        <v>-22</v>
      </c>
      <c r="K418">
        <v>39</v>
      </c>
      <c r="L418" t="str">
        <f>IF(Table1[[#This Row],[Pos]]&lt;=4,"1-4",IF(Table1[[#This Row],[Pos]]&gt;=18,"18-20",""))</f>
        <v/>
      </c>
      <c r="M418" t="s">
        <v>23</v>
      </c>
    </row>
    <row r="419" spans="1:13" x14ac:dyDescent="0.3">
      <c r="A419" t="s">
        <v>110</v>
      </c>
      <c r="B419">
        <v>18</v>
      </c>
      <c r="C419" t="s">
        <v>44</v>
      </c>
      <c r="D419">
        <v>38</v>
      </c>
      <c r="E419">
        <v>5</v>
      </c>
      <c r="F419">
        <v>13</v>
      </c>
      <c r="G419">
        <v>20</v>
      </c>
      <c r="H419">
        <v>27</v>
      </c>
      <c r="I419">
        <v>48</v>
      </c>
      <c r="J419">
        <v>-26</v>
      </c>
      <c r="K419">
        <v>28</v>
      </c>
      <c r="L419" t="str">
        <f>IF(Table1[[#This Row],[Pos]]&lt;=4,"1-4",IF(Table1[[#This Row],[Pos]]&gt;=18,"18-20",""))</f>
        <v>18-20</v>
      </c>
      <c r="M419" t="s">
        <v>100</v>
      </c>
    </row>
    <row r="420" spans="1:13" x14ac:dyDescent="0.3">
      <c r="A420" t="s">
        <v>110</v>
      </c>
      <c r="B420">
        <v>19</v>
      </c>
      <c r="C420" t="s">
        <v>53</v>
      </c>
      <c r="D420">
        <v>38</v>
      </c>
      <c r="E420">
        <v>5</v>
      </c>
      <c r="F420">
        <v>11</v>
      </c>
      <c r="G420">
        <v>22</v>
      </c>
      <c r="H420">
        <v>35</v>
      </c>
      <c r="I420">
        <v>48</v>
      </c>
      <c r="J420">
        <v>-41</v>
      </c>
      <c r="K420">
        <v>26</v>
      </c>
      <c r="L420" t="str">
        <f>IF(Table1[[#This Row],[Pos]]&lt;=4,"1-4",IF(Table1[[#This Row],[Pos]]&gt;=18,"18-20",""))</f>
        <v>18-20</v>
      </c>
      <c r="M420" t="s">
        <v>100</v>
      </c>
    </row>
    <row r="421" spans="1:13" x14ac:dyDescent="0.3">
      <c r="A421" t="s">
        <v>110</v>
      </c>
      <c r="B421">
        <v>20</v>
      </c>
      <c r="C421" t="s">
        <v>69</v>
      </c>
      <c r="D421">
        <v>38</v>
      </c>
      <c r="E421">
        <v>7</v>
      </c>
      <c r="F421">
        <v>2</v>
      </c>
      <c r="G421">
        <v>29</v>
      </c>
      <c r="H421">
        <v>20</v>
      </c>
      <c r="I421">
        <v>48</v>
      </c>
      <c r="J421">
        <v>-43</v>
      </c>
      <c r="K421">
        <v>23</v>
      </c>
      <c r="L421" t="str">
        <f>IF(Table1[[#This Row],[Pos]]&lt;=4,"1-4",IF(Table1[[#This Row],[Pos]]&gt;=18,"18-20",""))</f>
        <v>18-20</v>
      </c>
      <c r="M421" t="s">
        <v>100</v>
      </c>
    </row>
    <row r="422" spans="1:13" x14ac:dyDescent="0.3">
      <c r="A422" t="s">
        <v>112</v>
      </c>
      <c r="B422">
        <v>1</v>
      </c>
      <c r="C422" t="s">
        <v>35</v>
      </c>
      <c r="D422">
        <v>38</v>
      </c>
      <c r="E422">
        <v>29</v>
      </c>
      <c r="F422">
        <v>6</v>
      </c>
      <c r="G422">
        <v>3</v>
      </c>
      <c r="H422">
        <v>99</v>
      </c>
      <c r="I422">
        <v>48</v>
      </c>
      <c r="J422">
        <v>73</v>
      </c>
      <c r="K422">
        <v>93</v>
      </c>
      <c r="L422" t="str">
        <f>IF(Table1[[#This Row],[Pos]]&lt;=4,"1-4",IF(Table1[[#This Row],[Pos]]&gt;=18,"18-20",""))</f>
        <v>1-4</v>
      </c>
      <c r="M422" t="s">
        <v>49</v>
      </c>
    </row>
    <row r="423" spans="1:13" x14ac:dyDescent="0.3">
      <c r="A423" t="s">
        <v>112</v>
      </c>
      <c r="B423">
        <v>2</v>
      </c>
      <c r="C423" t="s">
        <v>16</v>
      </c>
      <c r="D423">
        <v>38</v>
      </c>
      <c r="E423">
        <v>28</v>
      </c>
      <c r="F423">
        <v>8</v>
      </c>
      <c r="G423">
        <v>2</v>
      </c>
      <c r="H423">
        <v>94</v>
      </c>
      <c r="I423">
        <v>48</v>
      </c>
      <c r="J423">
        <v>68</v>
      </c>
      <c r="K423">
        <v>92</v>
      </c>
      <c r="L423" t="str">
        <f>IF(Table1[[#This Row],[Pos]]&lt;=4,"1-4",IF(Table1[[#This Row],[Pos]]&gt;=18,"18-20",""))</f>
        <v>1-4</v>
      </c>
      <c r="M423" t="s">
        <v>49</v>
      </c>
    </row>
    <row r="424" spans="1:13" x14ac:dyDescent="0.3">
      <c r="A424" t="s">
        <v>112</v>
      </c>
      <c r="B424">
        <v>3</v>
      </c>
      <c r="C424" t="s">
        <v>21</v>
      </c>
      <c r="D424">
        <v>38</v>
      </c>
      <c r="E424">
        <v>21</v>
      </c>
      <c r="F424">
        <v>11</v>
      </c>
      <c r="G424">
        <v>6</v>
      </c>
      <c r="H424">
        <v>76</v>
      </c>
      <c r="I424">
        <v>48</v>
      </c>
      <c r="J424">
        <v>43</v>
      </c>
      <c r="K424">
        <v>74</v>
      </c>
      <c r="L424" t="str">
        <f>IF(Table1[[#This Row],[Pos]]&lt;=4,"1-4",IF(Table1[[#This Row],[Pos]]&gt;=18,"18-20",""))</f>
        <v>1-4</v>
      </c>
      <c r="M424" t="s">
        <v>49</v>
      </c>
    </row>
    <row r="425" spans="1:13" x14ac:dyDescent="0.3">
      <c r="A425" t="s">
        <v>112</v>
      </c>
      <c r="B425">
        <v>4</v>
      </c>
      <c r="C425" t="s">
        <v>29</v>
      </c>
      <c r="D425">
        <v>38</v>
      </c>
      <c r="E425">
        <v>22</v>
      </c>
      <c r="F425">
        <v>5</v>
      </c>
      <c r="G425">
        <v>11</v>
      </c>
      <c r="H425">
        <v>69</v>
      </c>
      <c r="I425">
        <v>48</v>
      </c>
      <c r="J425">
        <v>29</v>
      </c>
      <c r="K425">
        <v>71</v>
      </c>
      <c r="L425" t="str">
        <f>IF(Table1[[#This Row],[Pos]]&lt;=4,"1-4",IF(Table1[[#This Row],[Pos]]&gt;=18,"18-20",""))</f>
        <v>1-4</v>
      </c>
      <c r="M425" t="s">
        <v>49</v>
      </c>
    </row>
    <row r="426" spans="1:13" x14ac:dyDescent="0.3">
      <c r="A426" t="s">
        <v>112</v>
      </c>
      <c r="B426">
        <v>5</v>
      </c>
      <c r="C426" t="s">
        <v>15</v>
      </c>
      <c r="D426">
        <v>38</v>
      </c>
      <c r="E426">
        <v>22</v>
      </c>
      <c r="F426">
        <v>3</v>
      </c>
      <c r="G426">
        <v>13</v>
      </c>
      <c r="H426">
        <v>61</v>
      </c>
      <c r="I426">
        <v>48</v>
      </c>
      <c r="J426">
        <v>13</v>
      </c>
      <c r="K426">
        <v>69</v>
      </c>
      <c r="L426" t="str">
        <f>IF(Table1[[#This Row],[Pos]]&lt;=4,"1-4",IF(Table1[[#This Row],[Pos]]&gt;=18,"18-20",""))</f>
        <v/>
      </c>
      <c r="M426" t="s">
        <v>89</v>
      </c>
    </row>
    <row r="427" spans="1:13" x14ac:dyDescent="0.3">
      <c r="A427" t="s">
        <v>112</v>
      </c>
      <c r="B427">
        <v>6</v>
      </c>
      <c r="C427" t="s">
        <v>13</v>
      </c>
      <c r="D427">
        <v>38</v>
      </c>
      <c r="E427">
        <v>16</v>
      </c>
      <c r="F427">
        <v>10</v>
      </c>
      <c r="G427">
        <v>12</v>
      </c>
      <c r="H427">
        <v>57</v>
      </c>
      <c r="I427">
        <v>48</v>
      </c>
      <c r="J427">
        <v>0</v>
      </c>
      <c r="K427">
        <v>58</v>
      </c>
      <c r="L427" t="str">
        <f>IF(Table1[[#This Row],[Pos]]&lt;=4,"1-4",IF(Table1[[#This Row],[Pos]]&gt;=18,"18-20",""))</f>
        <v/>
      </c>
      <c r="M427" t="s">
        <v>89</v>
      </c>
    </row>
    <row r="428" spans="1:13" x14ac:dyDescent="0.3">
      <c r="A428" t="s">
        <v>112</v>
      </c>
      <c r="B428">
        <v>7</v>
      </c>
      <c r="C428" t="s">
        <v>32</v>
      </c>
      <c r="D428">
        <v>38</v>
      </c>
      <c r="E428">
        <v>16</v>
      </c>
      <c r="F428">
        <v>8</v>
      </c>
      <c r="G428">
        <v>14</v>
      </c>
      <c r="H428">
        <v>60</v>
      </c>
      <c r="I428">
        <v>48</v>
      </c>
      <c r="J428">
        <v>9</v>
      </c>
      <c r="K428">
        <v>56</v>
      </c>
      <c r="L428" t="str">
        <f>IF(Table1[[#This Row],[Pos]]&lt;=4,"1-4",IF(Table1[[#This Row],[Pos]]&gt;=18,"18-20",""))</f>
        <v/>
      </c>
      <c r="M428" t="s">
        <v>113</v>
      </c>
    </row>
    <row r="429" spans="1:13" x14ac:dyDescent="0.3">
      <c r="A429" t="s">
        <v>112</v>
      </c>
      <c r="B429">
        <v>8</v>
      </c>
      <c r="C429" t="s">
        <v>30</v>
      </c>
      <c r="D429">
        <v>38</v>
      </c>
      <c r="E429">
        <v>14</v>
      </c>
      <c r="F429">
        <v>10</v>
      </c>
      <c r="G429">
        <v>14</v>
      </c>
      <c r="H429">
        <v>62</v>
      </c>
      <c r="I429">
        <v>48</v>
      </c>
      <c r="J429">
        <v>3</v>
      </c>
      <c r="K429">
        <v>52</v>
      </c>
      <c r="L429" t="str">
        <f>IF(Table1[[#This Row],[Pos]]&lt;=4,"1-4",IF(Table1[[#This Row],[Pos]]&gt;=18,"18-20",""))</f>
        <v/>
      </c>
      <c r="M429" t="s">
        <v>23</v>
      </c>
    </row>
    <row r="430" spans="1:13" x14ac:dyDescent="0.3">
      <c r="A430" t="s">
        <v>112</v>
      </c>
      <c r="B430">
        <v>9</v>
      </c>
      <c r="C430" t="s">
        <v>105</v>
      </c>
      <c r="D430">
        <v>38</v>
      </c>
      <c r="E430">
        <v>12</v>
      </c>
      <c r="F430">
        <v>15</v>
      </c>
      <c r="G430">
        <v>11</v>
      </c>
      <c r="H430">
        <v>42</v>
      </c>
      <c r="I430">
        <v>48</v>
      </c>
      <c r="J430">
        <v>-2</v>
      </c>
      <c r="K430">
        <v>51</v>
      </c>
      <c r="L430" t="str">
        <f>IF(Table1[[#This Row],[Pos]]&lt;=4,"1-4",IF(Table1[[#This Row],[Pos]]&gt;=18,"18-20",""))</f>
        <v/>
      </c>
      <c r="M430" t="s">
        <v>23</v>
      </c>
    </row>
    <row r="431" spans="1:13" x14ac:dyDescent="0.3">
      <c r="A431" t="s">
        <v>112</v>
      </c>
      <c r="B431">
        <v>10</v>
      </c>
      <c r="C431" t="s">
        <v>58</v>
      </c>
      <c r="D431">
        <v>38</v>
      </c>
      <c r="E431">
        <v>15</v>
      </c>
      <c r="F431">
        <v>6</v>
      </c>
      <c r="G431">
        <v>17</v>
      </c>
      <c r="H431">
        <v>38</v>
      </c>
      <c r="I431">
        <v>48</v>
      </c>
      <c r="J431">
        <v>-5</v>
      </c>
      <c r="K431">
        <v>51</v>
      </c>
      <c r="L431" t="str">
        <f>IF(Table1[[#This Row],[Pos]]&lt;=4,"1-4",IF(Table1[[#This Row],[Pos]]&gt;=18,"18-20",""))</f>
        <v/>
      </c>
      <c r="M431" t="s">
        <v>23</v>
      </c>
    </row>
    <row r="432" spans="1:13" x14ac:dyDescent="0.3">
      <c r="A432" t="s">
        <v>112</v>
      </c>
      <c r="B432">
        <v>11</v>
      </c>
      <c r="C432" t="s">
        <v>28</v>
      </c>
      <c r="D432">
        <v>38</v>
      </c>
      <c r="E432">
        <v>13</v>
      </c>
      <c r="F432">
        <v>10</v>
      </c>
      <c r="G432">
        <v>15</v>
      </c>
      <c r="H432">
        <v>44</v>
      </c>
      <c r="I432">
        <v>48</v>
      </c>
      <c r="J432">
        <v>-18</v>
      </c>
      <c r="K432">
        <v>49</v>
      </c>
      <c r="L432" t="str">
        <f>IF(Table1[[#This Row],[Pos]]&lt;=4,"1-4",IF(Table1[[#This Row],[Pos]]&gt;=18,"18-20",""))</f>
        <v/>
      </c>
      <c r="M432" t="s">
        <v>23</v>
      </c>
    </row>
    <row r="433" spans="1:13" x14ac:dyDescent="0.3">
      <c r="A433" t="s">
        <v>112</v>
      </c>
      <c r="B433">
        <v>12</v>
      </c>
      <c r="C433" t="s">
        <v>61</v>
      </c>
      <c r="D433">
        <v>38</v>
      </c>
      <c r="E433">
        <v>11</v>
      </c>
      <c r="F433">
        <v>15</v>
      </c>
      <c r="G433">
        <v>12</v>
      </c>
      <c r="H433">
        <v>50</v>
      </c>
      <c r="I433">
        <v>48</v>
      </c>
      <c r="J433">
        <v>4</v>
      </c>
      <c r="K433">
        <v>48</v>
      </c>
      <c r="L433" t="str">
        <f>IF(Table1[[#This Row],[Pos]]&lt;=4,"1-4",IF(Table1[[#This Row],[Pos]]&gt;=18,"18-20",""))</f>
        <v/>
      </c>
      <c r="M433" t="s">
        <v>23</v>
      </c>
    </row>
    <row r="434" spans="1:13" x14ac:dyDescent="0.3">
      <c r="A434" t="s">
        <v>112</v>
      </c>
      <c r="B434">
        <v>13</v>
      </c>
      <c r="C434" t="s">
        <v>114</v>
      </c>
      <c r="D434">
        <v>38</v>
      </c>
      <c r="E434">
        <v>13</v>
      </c>
      <c r="F434">
        <v>7</v>
      </c>
      <c r="G434">
        <v>18</v>
      </c>
      <c r="H434">
        <v>48</v>
      </c>
      <c r="I434">
        <v>48</v>
      </c>
      <c r="J434">
        <v>-8</v>
      </c>
      <c r="K434">
        <v>46</v>
      </c>
      <c r="L434" t="str">
        <f>IF(Table1[[#This Row],[Pos]]&lt;=4,"1-4",IF(Table1[[#This Row],[Pos]]&gt;=18,"18-20",""))</f>
        <v/>
      </c>
      <c r="M434" t="s">
        <v>23</v>
      </c>
    </row>
    <row r="435" spans="1:13" x14ac:dyDescent="0.3">
      <c r="A435" t="s">
        <v>112</v>
      </c>
      <c r="B435">
        <v>14</v>
      </c>
      <c r="C435" t="s">
        <v>24</v>
      </c>
      <c r="D435">
        <v>38</v>
      </c>
      <c r="E435">
        <v>13</v>
      </c>
      <c r="F435">
        <v>6</v>
      </c>
      <c r="G435">
        <v>19</v>
      </c>
      <c r="H435">
        <v>52</v>
      </c>
      <c r="I435">
        <v>48</v>
      </c>
      <c r="J435">
        <v>-2</v>
      </c>
      <c r="K435">
        <v>45</v>
      </c>
      <c r="L435" t="str">
        <f>IF(Table1[[#This Row],[Pos]]&lt;=4,"1-4",IF(Table1[[#This Row],[Pos]]&gt;=18,"18-20",""))</f>
        <v/>
      </c>
      <c r="M435" t="s">
        <v>23</v>
      </c>
    </row>
    <row r="436" spans="1:13" x14ac:dyDescent="0.3">
      <c r="A436" t="s">
        <v>112</v>
      </c>
      <c r="B436">
        <v>15</v>
      </c>
      <c r="C436" t="s">
        <v>27</v>
      </c>
      <c r="D436">
        <v>38</v>
      </c>
      <c r="E436">
        <v>9</v>
      </c>
      <c r="F436">
        <v>13</v>
      </c>
      <c r="G436">
        <v>16</v>
      </c>
      <c r="H436">
        <v>43</v>
      </c>
      <c r="I436">
        <v>48</v>
      </c>
      <c r="J436">
        <v>-24</v>
      </c>
      <c r="K436">
        <v>40</v>
      </c>
      <c r="L436" t="str">
        <f>IF(Table1[[#This Row],[Pos]]&lt;=4,"1-4",IF(Table1[[#This Row],[Pos]]&gt;=18,"18-20",""))</f>
        <v/>
      </c>
      <c r="M436" t="s">
        <v>23</v>
      </c>
    </row>
    <row r="437" spans="1:13" x14ac:dyDescent="0.3">
      <c r="A437" t="s">
        <v>112</v>
      </c>
      <c r="B437">
        <v>16</v>
      </c>
      <c r="C437" t="s">
        <v>33</v>
      </c>
      <c r="D437">
        <v>38</v>
      </c>
      <c r="E437">
        <v>11</v>
      </c>
      <c r="F437">
        <v>6</v>
      </c>
      <c r="G437">
        <v>21</v>
      </c>
      <c r="H437">
        <v>43</v>
      </c>
      <c r="I437">
        <v>48</v>
      </c>
      <c r="J437">
        <v>-23</v>
      </c>
      <c r="K437">
        <v>39</v>
      </c>
      <c r="L437" t="str">
        <f>IF(Table1[[#This Row],[Pos]]&lt;=4,"1-4",IF(Table1[[#This Row],[Pos]]&gt;=18,"18-20",""))</f>
        <v/>
      </c>
      <c r="M437" t="s">
        <v>23</v>
      </c>
    </row>
    <row r="438" spans="1:13" x14ac:dyDescent="0.3">
      <c r="A438" t="s">
        <v>112</v>
      </c>
      <c r="B438">
        <v>17</v>
      </c>
      <c r="C438" t="s">
        <v>18</v>
      </c>
      <c r="D438">
        <v>38</v>
      </c>
      <c r="E438">
        <v>9</v>
      </c>
      <c r="F438">
        <v>11</v>
      </c>
      <c r="G438">
        <v>18</v>
      </c>
      <c r="H438">
        <v>42</v>
      </c>
      <c r="I438">
        <v>48</v>
      </c>
      <c r="J438">
        <v>-37</v>
      </c>
      <c r="K438">
        <v>38</v>
      </c>
      <c r="L438" t="str">
        <f>IF(Table1[[#This Row],[Pos]]&lt;=4,"1-4",IF(Table1[[#This Row],[Pos]]&gt;=18,"18-20",""))</f>
        <v/>
      </c>
      <c r="M438" t="s">
        <v>23</v>
      </c>
    </row>
    <row r="439" spans="1:13" x14ac:dyDescent="0.3">
      <c r="A439" t="s">
        <v>112</v>
      </c>
      <c r="B439">
        <v>18</v>
      </c>
      <c r="C439" t="s">
        <v>81</v>
      </c>
      <c r="D439">
        <v>38</v>
      </c>
      <c r="E439">
        <v>7</v>
      </c>
      <c r="F439">
        <v>14</v>
      </c>
      <c r="G439">
        <v>17</v>
      </c>
      <c r="H439">
        <v>34</v>
      </c>
      <c r="I439">
        <v>48</v>
      </c>
      <c r="J439">
        <v>-19</v>
      </c>
      <c r="K439">
        <v>35</v>
      </c>
      <c r="L439" t="str">
        <f>IF(Table1[[#This Row],[Pos]]&lt;=4,"1-4",IF(Table1[[#This Row],[Pos]]&gt;=18,"18-20",""))</f>
        <v>18-20</v>
      </c>
      <c r="M439" t="s">
        <v>100</v>
      </c>
    </row>
    <row r="440" spans="1:13" x14ac:dyDescent="0.3">
      <c r="A440" t="s">
        <v>112</v>
      </c>
      <c r="B440">
        <v>19</v>
      </c>
      <c r="C440" t="s">
        <v>70</v>
      </c>
      <c r="D440">
        <v>38</v>
      </c>
      <c r="E440">
        <v>6</v>
      </c>
      <c r="F440">
        <v>5</v>
      </c>
      <c r="G440">
        <v>27</v>
      </c>
      <c r="H440">
        <v>34</v>
      </c>
      <c r="I440">
        <v>48</v>
      </c>
      <c r="J440">
        <v>-43</v>
      </c>
      <c r="K440">
        <v>23</v>
      </c>
      <c r="L440" t="str">
        <f>IF(Table1[[#This Row],[Pos]]&lt;=4,"1-4",IF(Table1[[#This Row],[Pos]]&gt;=18,"18-20",""))</f>
        <v>18-20</v>
      </c>
      <c r="M440" t="s">
        <v>100</v>
      </c>
    </row>
    <row r="441" spans="1:13" x14ac:dyDescent="0.3">
      <c r="A441" t="s">
        <v>112</v>
      </c>
      <c r="B441">
        <v>20</v>
      </c>
      <c r="C441" t="s">
        <v>62</v>
      </c>
      <c r="D441">
        <v>38</v>
      </c>
      <c r="E441">
        <v>5</v>
      </c>
      <c r="F441">
        <v>7</v>
      </c>
      <c r="G441">
        <v>26</v>
      </c>
      <c r="H441">
        <v>23</v>
      </c>
      <c r="I441">
        <v>48</v>
      </c>
      <c r="J441">
        <v>-61</v>
      </c>
      <c r="K441">
        <v>22</v>
      </c>
      <c r="L441" t="str">
        <f>IF(Table1[[#This Row],[Pos]]&lt;=4,"1-4",IF(Table1[[#This Row],[Pos]]&gt;=18,"18-20",""))</f>
        <v>18-20</v>
      </c>
      <c r="M441" t="s">
        <v>100</v>
      </c>
    </row>
    <row r="443" spans="1:13" ht="31.2" x14ac:dyDescent="0.6">
      <c r="C443" s="9" t="s">
        <v>158</v>
      </c>
      <c r="D443" s="7">
        <f>COUNTA(Table1[Season])/20*760</f>
        <v>16720</v>
      </c>
    </row>
    <row r="445" spans="1:13" ht="18" x14ac:dyDescent="0.35">
      <c r="C445" s="7" t="s">
        <v>155</v>
      </c>
      <c r="D445" s="8">
        <f>COUNTIFS(Table1[Team],"Arsenal",Table1[Pos],1)</f>
        <v>2</v>
      </c>
    </row>
    <row r="447" spans="1:13" ht="18" x14ac:dyDescent="0.35">
      <c r="C447" s="6" t="s">
        <v>156</v>
      </c>
      <c r="D447" s="8">
        <f>COUNTIFS(Table1[Team],"Chelsea",Table1[Pos],1)</f>
        <v>5</v>
      </c>
    </row>
    <row r="449" spans="3:4" ht="18" x14ac:dyDescent="0.35">
      <c r="C449" s="6" t="s">
        <v>157</v>
      </c>
      <c r="D449" s="8">
        <f>COUNTIFS(Table1[Team],"Liverpool",Table1[Pos],1)</f>
        <v>1</v>
      </c>
    </row>
  </sheetData>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AC5B0-1DD5-488F-A4FF-471A73210C54}">
  <dimension ref="A5:A36"/>
  <sheetViews>
    <sheetView topLeftCell="A36" workbookViewId="0">
      <selection activeCell="S3" sqref="S3"/>
    </sheetView>
  </sheetViews>
  <sheetFormatPr defaultRowHeight="14.4" x14ac:dyDescent="0.3"/>
  <sheetData>
    <row r="5" spans="1:1" ht="15.6" x14ac:dyDescent="0.3">
      <c r="A5" s="1"/>
    </row>
    <row r="6" spans="1:1" x14ac:dyDescent="0.3">
      <c r="A6" s="2"/>
    </row>
    <row r="7" spans="1:1" x14ac:dyDescent="0.3">
      <c r="A7" s="2"/>
    </row>
    <row r="8" spans="1:1" x14ac:dyDescent="0.3">
      <c r="A8" s="2"/>
    </row>
    <row r="9" spans="1:1" x14ac:dyDescent="0.3">
      <c r="A9" s="2"/>
    </row>
    <row r="10" spans="1:1" x14ac:dyDescent="0.3">
      <c r="A10" s="2"/>
    </row>
    <row r="11" spans="1:1" x14ac:dyDescent="0.3">
      <c r="A11" s="2"/>
    </row>
    <row r="12" spans="1:1" x14ac:dyDescent="0.3">
      <c r="A12" s="2"/>
    </row>
    <row r="13" spans="1:1" x14ac:dyDescent="0.3">
      <c r="A13" s="2"/>
    </row>
    <row r="14" spans="1:1" x14ac:dyDescent="0.3">
      <c r="A14" s="2"/>
    </row>
    <row r="15" spans="1:1" x14ac:dyDescent="0.3">
      <c r="A15" s="2"/>
    </row>
    <row r="16" spans="1:1" x14ac:dyDescent="0.3">
      <c r="A16" s="2"/>
    </row>
    <row r="17" spans="1:1" x14ac:dyDescent="0.3">
      <c r="A17" s="2"/>
    </row>
    <row r="18" spans="1:1" x14ac:dyDescent="0.3">
      <c r="A18" s="2"/>
    </row>
    <row r="19" spans="1:1" x14ac:dyDescent="0.3">
      <c r="A19" s="2"/>
    </row>
    <row r="20" spans="1:1" x14ac:dyDescent="0.3">
      <c r="A20" s="2"/>
    </row>
    <row r="21" spans="1:1" x14ac:dyDescent="0.3">
      <c r="A21" s="2"/>
    </row>
    <row r="22" spans="1:1" x14ac:dyDescent="0.3">
      <c r="A22" s="2"/>
    </row>
    <row r="23" spans="1:1" x14ac:dyDescent="0.3">
      <c r="A23" s="2"/>
    </row>
    <row r="24" spans="1:1" x14ac:dyDescent="0.3">
      <c r="A24" s="2"/>
    </row>
    <row r="25" spans="1:1" x14ac:dyDescent="0.3">
      <c r="A25" s="2"/>
    </row>
    <row r="26" spans="1:1" x14ac:dyDescent="0.3">
      <c r="A26" s="2"/>
    </row>
    <row r="27" spans="1:1" x14ac:dyDescent="0.3">
      <c r="A27" s="2"/>
    </row>
    <row r="28" spans="1:1" x14ac:dyDescent="0.3">
      <c r="A28" s="2"/>
    </row>
    <row r="29" spans="1:1" x14ac:dyDescent="0.3">
      <c r="A29" s="2"/>
    </row>
    <row r="30" spans="1:1" x14ac:dyDescent="0.3">
      <c r="A30" s="2"/>
    </row>
    <row r="31" spans="1:1" x14ac:dyDescent="0.3">
      <c r="A31" s="2"/>
    </row>
    <row r="32" spans="1:1" x14ac:dyDescent="0.3">
      <c r="A32" s="2"/>
    </row>
    <row r="33" spans="1:1" x14ac:dyDescent="0.3">
      <c r="A33" s="2"/>
    </row>
    <row r="34" spans="1:1" x14ac:dyDescent="0.3">
      <c r="A34" s="2"/>
    </row>
    <row r="35" spans="1:1" x14ac:dyDescent="0.3">
      <c r="A35" s="2"/>
    </row>
    <row r="36" spans="1:1" x14ac:dyDescent="0.3">
      <c r="A36" s="2"/>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9D95B4-AFE4-4599-AF36-2FE7EB3E5D29}">
  <dimension ref="A1:KP22"/>
  <sheetViews>
    <sheetView topLeftCell="HE4" zoomScale="150" zoomScaleNormal="150" workbookViewId="0">
      <selection activeCell="FL1" sqref="FL1"/>
    </sheetView>
  </sheetViews>
  <sheetFormatPr defaultRowHeight="14.4" x14ac:dyDescent="0.3"/>
  <cols>
    <col min="2" max="2" width="9.77734375" bestFit="1" customWidth="1"/>
    <col min="3" max="3" width="6.33203125" bestFit="1" customWidth="1"/>
    <col min="5" max="6" width="9.6640625" bestFit="1" customWidth="1"/>
    <col min="7" max="7" width="16.21875" bestFit="1" customWidth="1"/>
    <col min="8" max="8" width="9.88671875" bestFit="1" customWidth="1"/>
    <col min="9" max="26" width="7.6640625" bestFit="1" customWidth="1"/>
    <col min="27" max="27" width="12.44140625" bestFit="1" customWidth="1"/>
    <col min="28" max="28" width="9.33203125" bestFit="1" customWidth="1"/>
    <col min="29" max="43" width="7.6640625" bestFit="1" customWidth="1"/>
    <col min="44" max="44" width="21.109375" bestFit="1" customWidth="1"/>
    <col min="45" max="45" width="14.21875" bestFit="1" customWidth="1"/>
    <col min="46" max="46" width="13.21875" bestFit="1" customWidth="1"/>
    <col min="47" max="49" width="7.6640625" bestFit="1" customWidth="1"/>
    <col min="50" max="50" width="10.5546875" bestFit="1" customWidth="1"/>
    <col min="65" max="65" width="11.44140625" bestFit="1" customWidth="1"/>
    <col min="66" max="66" width="14.21875" bestFit="1" customWidth="1"/>
    <col min="67" max="67" width="7.77734375" bestFit="1" customWidth="1"/>
    <col min="68" max="68" width="13.21875" bestFit="1" customWidth="1"/>
    <col min="69" max="69" width="15.21875" bestFit="1" customWidth="1"/>
    <col min="70" max="70" width="15.5546875" bestFit="1" customWidth="1"/>
    <col min="71" max="71" width="16.88671875" bestFit="1" customWidth="1"/>
    <col min="72" max="72" width="12.44140625" bestFit="1" customWidth="1"/>
    <col min="73" max="73" width="7.6640625" bestFit="1" customWidth="1"/>
    <col min="74" max="74" width="8.6640625" bestFit="1" customWidth="1"/>
    <col min="75" max="75" width="7.21875" bestFit="1" customWidth="1"/>
    <col min="76" max="76" width="12.44140625" bestFit="1" customWidth="1"/>
    <col min="85" max="85" width="11.44140625" bestFit="1" customWidth="1"/>
    <col min="86" max="86" width="14.21875" bestFit="1" customWidth="1"/>
    <col min="87" max="87" width="13.21875" bestFit="1" customWidth="1"/>
    <col min="88" max="88" width="6.88671875" bestFit="1" customWidth="1"/>
    <col min="89" max="89" width="18.21875" bestFit="1" customWidth="1"/>
    <col min="90" max="90" width="10.5546875" bestFit="1" customWidth="1"/>
    <col min="91" max="91" width="11.5546875" bestFit="1" customWidth="1"/>
    <col min="92" max="92" width="14.44140625" bestFit="1" customWidth="1"/>
    <col min="93" max="93" width="7.6640625" bestFit="1" customWidth="1"/>
    <col min="94" max="94" width="19.77734375" bestFit="1" customWidth="1"/>
    <col min="95" max="95" width="10.5546875" bestFit="1" customWidth="1"/>
    <col min="102" max="102" width="12.44140625" bestFit="1" customWidth="1"/>
    <col min="103" max="103" width="15.5546875" bestFit="1" customWidth="1"/>
    <col min="104" max="104" width="7.88671875" bestFit="1" customWidth="1"/>
    <col min="105" max="105" width="8.6640625" bestFit="1" customWidth="1"/>
    <col min="106" max="106" width="14.5546875" bestFit="1" customWidth="1"/>
    <col min="107" max="107" width="16.88671875" bestFit="1" customWidth="1"/>
    <col min="108" max="108" width="8.6640625" bestFit="1" customWidth="1"/>
    <col min="109" max="109" width="14.5546875" bestFit="1" customWidth="1"/>
    <col min="110" max="110" width="16.88671875" bestFit="1" customWidth="1"/>
    <col min="111" max="111" width="16" bestFit="1" customWidth="1"/>
    <col min="112" max="112" width="17.33203125" bestFit="1" customWidth="1"/>
    <col min="116" max="116" width="21.88671875" bestFit="1" customWidth="1"/>
    <col min="117" max="117" width="15.5546875" bestFit="1" customWidth="1"/>
    <col min="118" max="118" width="30.109375" bestFit="1" customWidth="1"/>
    <col min="131" max="131" width="12.44140625" bestFit="1" customWidth="1"/>
    <col min="132" max="132" width="15.5546875" bestFit="1" customWidth="1"/>
    <col min="133" max="133" width="7.88671875" bestFit="1" customWidth="1"/>
    <col min="134" max="134" width="16.88671875" bestFit="1" customWidth="1"/>
    <col min="135" max="135" width="7.33203125" bestFit="1" customWidth="1"/>
    <col min="136" max="136" width="9.6640625" bestFit="1" customWidth="1"/>
    <col min="137" max="137" width="15.77734375" bestFit="1" customWidth="1"/>
    <col min="138" max="138" width="12.109375" bestFit="1" customWidth="1"/>
    <col min="139" max="139" width="11.88671875" bestFit="1" customWidth="1"/>
    <col min="140" max="140" width="8.77734375" bestFit="1" customWidth="1"/>
    <col min="141" max="141" width="19.88671875" bestFit="1" customWidth="1"/>
    <col min="142" max="142" width="7.21875" bestFit="1" customWidth="1"/>
    <col min="143" max="143" width="10.33203125" bestFit="1" customWidth="1"/>
    <col min="144" max="144" width="15.109375" bestFit="1" customWidth="1"/>
    <col min="145" max="145" width="7.6640625" bestFit="1" customWidth="1"/>
    <col min="146" max="146" width="12" bestFit="1" customWidth="1"/>
    <col min="147" max="147" width="12.88671875" bestFit="1" customWidth="1"/>
    <col min="148" max="148" width="12" bestFit="1" customWidth="1"/>
    <col min="149" max="150" width="7.21875" bestFit="1" customWidth="1"/>
    <col min="151" max="151" width="15" bestFit="1" customWidth="1"/>
    <col min="152" max="152" width="14.21875" bestFit="1" customWidth="1"/>
    <col min="153" max="153" width="12" bestFit="1" customWidth="1"/>
    <col min="154" max="154" width="11.77734375" bestFit="1" customWidth="1"/>
    <col min="155" max="155" width="12.33203125" bestFit="1" customWidth="1"/>
    <col min="156" max="156" width="8.6640625" bestFit="1" customWidth="1"/>
    <col min="157" max="157" width="14.44140625" bestFit="1" customWidth="1"/>
    <col min="158" max="158" width="16.6640625" bestFit="1" customWidth="1"/>
    <col min="159" max="159" width="13.44140625" bestFit="1" customWidth="1"/>
    <col min="160" max="160" width="15.77734375" bestFit="1" customWidth="1"/>
    <col min="161" max="161" width="11.5546875" bestFit="1" customWidth="1"/>
    <col min="162" max="162" width="10.6640625" bestFit="1" customWidth="1"/>
    <col min="163" max="163" width="16.21875" bestFit="1" customWidth="1"/>
    <col min="164" max="164" width="15.5546875" bestFit="1" customWidth="1"/>
    <col min="165" max="165" width="9.44140625" bestFit="1" customWidth="1"/>
    <col min="166" max="166" width="16.6640625" bestFit="1" customWidth="1"/>
    <col min="167" max="167" width="9.44140625" bestFit="1" customWidth="1"/>
    <col min="168" max="168" width="14.44140625" bestFit="1" customWidth="1"/>
    <col min="169" max="169" width="8.6640625" bestFit="1" customWidth="1"/>
    <col min="170" max="170" width="16.6640625" bestFit="1" customWidth="1"/>
    <col min="171" max="172" width="17" bestFit="1" customWidth="1"/>
    <col min="173" max="173" width="13.88671875" bestFit="1" customWidth="1"/>
    <col min="174" max="174" width="14" bestFit="1" customWidth="1"/>
    <col min="175" max="175" width="16.21875" bestFit="1" customWidth="1"/>
    <col min="176" max="176" width="11.109375" bestFit="1" customWidth="1"/>
    <col min="177" max="194" width="7.6640625" bestFit="1" customWidth="1"/>
    <col min="195" max="195" width="16.21875" bestFit="1" customWidth="1"/>
    <col min="196" max="196" width="15.5546875" bestFit="1" customWidth="1"/>
    <col min="197" max="197" width="7.6640625" bestFit="1" customWidth="1"/>
    <col min="198" max="198" width="10.5546875" bestFit="1" customWidth="1"/>
    <col min="210" max="210" width="14.77734375" bestFit="1" customWidth="1"/>
    <col min="211" max="211" width="14.21875" bestFit="1" customWidth="1"/>
    <col min="224" max="224" width="14" bestFit="1" customWidth="1"/>
    <col min="225" max="225" width="7.109375" bestFit="1" customWidth="1"/>
    <col min="226" max="246" width="7.6640625" bestFit="1" customWidth="1"/>
    <col min="247" max="247" width="10.5546875" bestFit="1" customWidth="1"/>
    <col min="248" max="248" width="8.5546875" bestFit="1" customWidth="1"/>
    <col min="265" max="265" width="12.44140625" bestFit="1" customWidth="1"/>
    <col min="266" max="266" width="9.33203125" bestFit="1" customWidth="1"/>
    <col min="267" max="267" width="10.5546875" bestFit="1" customWidth="1"/>
    <col min="275" max="275" width="12.44140625" bestFit="1" customWidth="1"/>
    <col min="276" max="276" width="18.44140625" bestFit="1" customWidth="1"/>
    <col min="282" max="282" width="7.44140625" bestFit="1" customWidth="1"/>
    <col min="283" max="283" width="14.5546875" bestFit="1" customWidth="1"/>
    <col min="284" max="284" width="7.109375" bestFit="1" customWidth="1"/>
    <col min="299" max="299" width="10.109375" bestFit="1" customWidth="1"/>
    <col min="300" max="300" width="4.21875" bestFit="1" customWidth="1"/>
    <col min="301" max="301" width="12.44140625" bestFit="1" customWidth="1"/>
    <col min="302" max="302" width="10.109375" bestFit="1" customWidth="1"/>
    <col min="303" max="303" width="13" bestFit="1" customWidth="1"/>
    <col min="304" max="304" width="4.21875" bestFit="1" customWidth="1"/>
    <col min="305" max="305" width="8.77734375" bestFit="1" customWidth="1"/>
    <col min="306" max="306" width="7.109375" bestFit="1" customWidth="1"/>
    <col min="307" max="308" width="10.109375" bestFit="1" customWidth="1"/>
    <col min="309" max="309" width="7.109375" bestFit="1" customWidth="1"/>
    <col min="310" max="310" width="13" bestFit="1" customWidth="1"/>
    <col min="311" max="311" width="4.21875" bestFit="1" customWidth="1"/>
    <col min="312" max="314" width="7.109375" bestFit="1" customWidth="1"/>
    <col min="315" max="316" width="10.109375" bestFit="1" customWidth="1"/>
    <col min="317" max="317" width="4" bestFit="1" customWidth="1"/>
    <col min="318" max="318" width="4.21875" bestFit="1" customWidth="1"/>
    <col min="319" max="325" width="7.109375" bestFit="1" customWidth="1"/>
    <col min="326" max="326" width="9.6640625" bestFit="1" customWidth="1"/>
    <col min="327" max="327" width="38" bestFit="1" customWidth="1"/>
    <col min="328" max="328" width="36.109375" bestFit="1" customWidth="1"/>
    <col min="329" max="329" width="38.21875" bestFit="1" customWidth="1"/>
    <col min="330" max="330" width="42.88671875" bestFit="1" customWidth="1"/>
    <col min="331" max="331" width="32.77734375" bestFit="1" customWidth="1"/>
    <col min="332" max="332" width="34.77734375" bestFit="1" customWidth="1"/>
    <col min="333" max="333" width="34.88671875" bestFit="1" customWidth="1"/>
    <col min="334" max="334" width="34.77734375" bestFit="1" customWidth="1"/>
    <col min="335" max="335" width="75.77734375" bestFit="1" customWidth="1"/>
    <col min="336" max="336" width="39.21875" bestFit="1" customWidth="1"/>
    <col min="337" max="337" width="34.33203125" bestFit="1" customWidth="1"/>
    <col min="338" max="338" width="28.6640625" bestFit="1" customWidth="1"/>
    <col min="339" max="339" width="38.33203125" bestFit="1" customWidth="1"/>
    <col min="340" max="340" width="37.21875" bestFit="1" customWidth="1"/>
    <col min="341" max="341" width="9.6640625" bestFit="1" customWidth="1"/>
  </cols>
  <sheetData>
    <row r="1" spans="1:302" x14ac:dyDescent="0.3">
      <c r="A1" t="s">
        <v>115</v>
      </c>
      <c r="DL1" t="s">
        <v>130</v>
      </c>
      <c r="EU1" s="4" t="s">
        <v>0</v>
      </c>
      <c r="EV1" t="s">
        <v>125</v>
      </c>
      <c r="FF1" t="s">
        <v>137</v>
      </c>
      <c r="FG1" s="4" t="s">
        <v>1</v>
      </c>
      <c r="FH1" t="s">
        <v>125</v>
      </c>
      <c r="FR1" t="s">
        <v>138</v>
      </c>
      <c r="FS1" s="4" t="s">
        <v>0</v>
      </c>
      <c r="FT1" t="s">
        <v>122</v>
      </c>
      <c r="GM1" s="4" t="s">
        <v>0</v>
      </c>
      <c r="GN1" t="s" vm="1">
        <v>140</v>
      </c>
      <c r="HB1" s="4" t="s">
        <v>0</v>
      </c>
      <c r="HC1" t="s">
        <v>122</v>
      </c>
      <c r="IM1" s="4" t="s">
        <v>0</v>
      </c>
      <c r="IN1" t="s">
        <v>122</v>
      </c>
      <c r="JE1" s="4" t="s">
        <v>2</v>
      </c>
      <c r="JF1" t="s" vm="2">
        <v>15</v>
      </c>
      <c r="JO1" s="4" t="s">
        <v>2</v>
      </c>
      <c r="JP1" t="s">
        <v>13</v>
      </c>
    </row>
    <row r="2" spans="1:302" x14ac:dyDescent="0.3">
      <c r="AR2" s="4" t="s">
        <v>0</v>
      </c>
      <c r="AS2" t="s">
        <v>125</v>
      </c>
      <c r="BM2" s="4" t="s">
        <v>1</v>
      </c>
      <c r="BN2" t="s">
        <v>125</v>
      </c>
      <c r="CG2" s="4" t="s">
        <v>1</v>
      </c>
      <c r="CH2" t="s">
        <v>125</v>
      </c>
      <c r="CW2" t="s">
        <v>129</v>
      </c>
      <c r="DL2" s="4" t="s">
        <v>11</v>
      </c>
      <c r="DM2" t="s">
        <v>125</v>
      </c>
      <c r="ET2" t="s">
        <v>135</v>
      </c>
      <c r="FG2" s="4" t="s">
        <v>0</v>
      </c>
      <c r="FH2" t="s">
        <v>125</v>
      </c>
      <c r="FS2" s="4" t="s">
        <v>1</v>
      </c>
      <c r="FT2" s="5">
        <v>1</v>
      </c>
      <c r="GL2" t="s">
        <v>139</v>
      </c>
      <c r="GM2" s="4" t="s">
        <v>1</v>
      </c>
      <c r="GN2" t="s" vm="3">
        <v>125</v>
      </c>
      <c r="HA2" t="s">
        <v>141</v>
      </c>
      <c r="HB2" s="4" t="s">
        <v>10</v>
      </c>
      <c r="HC2" t="s">
        <v>125</v>
      </c>
      <c r="HO2" t="s">
        <v>143</v>
      </c>
      <c r="IL2" t="s">
        <v>144</v>
      </c>
      <c r="JD2" t="s">
        <v>145</v>
      </c>
      <c r="JE2" s="4" t="s">
        <v>1</v>
      </c>
      <c r="JF2" t="s" vm="4">
        <v>159</v>
      </c>
      <c r="JN2" t="s">
        <v>146</v>
      </c>
      <c r="JO2" s="4" t="s">
        <v>1</v>
      </c>
      <c r="JP2" s="5">
        <v>1</v>
      </c>
      <c r="JV2" t="s">
        <v>147</v>
      </c>
      <c r="KO2" s="4" t="s">
        <v>1</v>
      </c>
      <c r="KP2" s="5">
        <v>1</v>
      </c>
    </row>
    <row r="3" spans="1:302" x14ac:dyDescent="0.3">
      <c r="B3" t="s">
        <v>116</v>
      </c>
      <c r="G3" s="4" t="s">
        <v>0</v>
      </c>
      <c r="H3" t="s">
        <v>12</v>
      </c>
      <c r="Z3" t="s">
        <v>123</v>
      </c>
      <c r="AQ3" t="s">
        <v>126</v>
      </c>
      <c r="BL3" t="s">
        <v>152</v>
      </c>
      <c r="CF3" t="s">
        <v>128</v>
      </c>
      <c r="CX3" s="4" t="s">
        <v>148</v>
      </c>
      <c r="CY3" s="4" t="s">
        <v>121</v>
      </c>
      <c r="EU3" s="4" t="s">
        <v>117</v>
      </c>
      <c r="EV3" t="s">
        <v>124</v>
      </c>
      <c r="IM3" s="4" t="s">
        <v>117</v>
      </c>
      <c r="IN3" t="s">
        <v>151</v>
      </c>
      <c r="JW3" s="4" t="s">
        <v>117</v>
      </c>
      <c r="JX3" t="s">
        <v>150</v>
      </c>
    </row>
    <row r="4" spans="1:302" x14ac:dyDescent="0.3">
      <c r="B4">
        <v>16720</v>
      </c>
      <c r="F4" t="s">
        <v>119</v>
      </c>
      <c r="AA4" s="4" t="s">
        <v>117</v>
      </c>
      <c r="AB4" t="s">
        <v>124</v>
      </c>
      <c r="AR4" s="4" t="s">
        <v>117</v>
      </c>
      <c r="AS4" t="s">
        <v>127</v>
      </c>
      <c r="AT4" t="s">
        <v>120</v>
      </c>
      <c r="BM4" s="4" t="s">
        <v>148</v>
      </c>
      <c r="BN4" s="4" t="s">
        <v>121</v>
      </c>
      <c r="CG4" s="4" t="s">
        <v>148</v>
      </c>
      <c r="CH4" s="4" t="s">
        <v>121</v>
      </c>
      <c r="CX4" s="4" t="s">
        <v>117</v>
      </c>
      <c r="CY4" t="s">
        <v>15</v>
      </c>
      <c r="CZ4" t="s">
        <v>21</v>
      </c>
      <c r="DA4" t="s">
        <v>16</v>
      </c>
      <c r="DB4" t="s">
        <v>35</v>
      </c>
      <c r="DC4" t="s">
        <v>13</v>
      </c>
      <c r="DL4" s="4" t="s">
        <v>117</v>
      </c>
      <c r="DM4" t="s">
        <v>120</v>
      </c>
      <c r="DZ4" t="s">
        <v>133</v>
      </c>
      <c r="EU4" s="5" t="s">
        <v>35</v>
      </c>
      <c r="EV4">
        <v>636</v>
      </c>
      <c r="FG4" s="4" t="s">
        <v>117</v>
      </c>
      <c r="FH4" t="s">
        <v>124</v>
      </c>
      <c r="FI4" t="s">
        <v>136</v>
      </c>
      <c r="FS4" s="4" t="s">
        <v>117</v>
      </c>
      <c r="FT4" t="s">
        <v>132</v>
      </c>
      <c r="GM4" s="4" t="s">
        <v>117</v>
      </c>
      <c r="GN4" t="s">
        <v>132</v>
      </c>
      <c r="HB4" s="4" t="s">
        <v>117</v>
      </c>
      <c r="HC4" t="s">
        <v>142</v>
      </c>
      <c r="HP4" s="4" t="s">
        <v>117</v>
      </c>
      <c r="HQ4" t="s">
        <v>149</v>
      </c>
      <c r="IM4" s="5" t="s">
        <v>35</v>
      </c>
      <c r="IN4">
        <v>79</v>
      </c>
      <c r="JE4" s="4" t="s">
        <v>117</v>
      </c>
      <c r="JO4" s="4" t="s">
        <v>117</v>
      </c>
      <c r="JW4" s="5" t="s">
        <v>34</v>
      </c>
      <c r="JX4">
        <v>29</v>
      </c>
      <c r="KO4" s="4" t="s">
        <v>117</v>
      </c>
      <c r="KP4" t="s">
        <v>131</v>
      </c>
    </row>
    <row r="5" spans="1:302" x14ac:dyDescent="0.3">
      <c r="G5" s="4" t="s">
        <v>117</v>
      </c>
      <c r="H5" t="s">
        <v>148</v>
      </c>
      <c r="AA5" s="5" t="s">
        <v>82</v>
      </c>
      <c r="AB5">
        <v>1063</v>
      </c>
      <c r="AR5" s="5" t="s">
        <v>24</v>
      </c>
      <c r="AS5">
        <v>-19</v>
      </c>
      <c r="AT5">
        <v>3</v>
      </c>
      <c r="BM5" s="4" t="s">
        <v>117</v>
      </c>
      <c r="BN5" t="s">
        <v>21</v>
      </c>
      <c r="BO5" t="s">
        <v>16</v>
      </c>
      <c r="BP5" t="s">
        <v>35</v>
      </c>
      <c r="BQ5" t="s">
        <v>13</v>
      </c>
      <c r="BR5" t="s">
        <v>29</v>
      </c>
      <c r="CG5" s="4" t="s">
        <v>117</v>
      </c>
      <c r="CH5" t="s">
        <v>62</v>
      </c>
      <c r="CI5" t="s">
        <v>69</v>
      </c>
      <c r="CJ5" t="s">
        <v>70</v>
      </c>
      <c r="CK5" t="s">
        <v>53</v>
      </c>
      <c r="CX5" s="5" t="s">
        <v>107</v>
      </c>
      <c r="CY5">
        <v>5</v>
      </c>
      <c r="CZ5">
        <v>3</v>
      </c>
      <c r="DA5">
        <v>2</v>
      </c>
      <c r="DB5">
        <v>1</v>
      </c>
      <c r="DC5">
        <v>6</v>
      </c>
      <c r="DL5" s="5" t="s">
        <v>35</v>
      </c>
      <c r="DM5">
        <v>12</v>
      </c>
      <c r="EA5" s="4" t="s">
        <v>124</v>
      </c>
      <c r="EB5" s="4" t="s">
        <v>121</v>
      </c>
      <c r="EU5" s="5" t="s">
        <v>16</v>
      </c>
      <c r="EV5">
        <v>561</v>
      </c>
      <c r="FG5" s="5" t="s">
        <v>21</v>
      </c>
      <c r="FH5">
        <v>266</v>
      </c>
      <c r="FI5">
        <v>183</v>
      </c>
      <c r="FS5" s="5" t="s">
        <v>13</v>
      </c>
      <c r="FT5">
        <v>7</v>
      </c>
      <c r="GM5" s="5" t="s">
        <v>21</v>
      </c>
      <c r="GN5">
        <v>5</v>
      </c>
      <c r="HB5" s="5" t="s">
        <v>13</v>
      </c>
      <c r="HC5">
        <v>16</v>
      </c>
      <c r="HP5" s="5" t="s">
        <v>15</v>
      </c>
      <c r="HQ5">
        <v>0</v>
      </c>
      <c r="IM5" s="5" t="s">
        <v>21</v>
      </c>
      <c r="IN5">
        <v>71</v>
      </c>
      <c r="JE5" s="5" t="s">
        <v>54</v>
      </c>
      <c r="JO5" s="5" t="s">
        <v>92</v>
      </c>
      <c r="JW5" s="5" t="s">
        <v>22</v>
      </c>
      <c r="JX5">
        <v>29</v>
      </c>
      <c r="KO5" s="5" t="s">
        <v>15</v>
      </c>
      <c r="KP5">
        <v>2</v>
      </c>
    </row>
    <row r="6" spans="1:302" x14ac:dyDescent="0.3">
      <c r="G6" s="5" t="s">
        <v>13</v>
      </c>
      <c r="H6">
        <v>1</v>
      </c>
      <c r="AA6" s="5" t="s">
        <v>88</v>
      </c>
      <c r="AB6">
        <v>1066</v>
      </c>
      <c r="AR6" s="5" t="s">
        <v>99</v>
      </c>
      <c r="AS6">
        <v>-39</v>
      </c>
      <c r="AT6">
        <v>2</v>
      </c>
      <c r="BM6" s="5" t="s">
        <v>108</v>
      </c>
      <c r="BN6">
        <v>4</v>
      </c>
      <c r="BO6">
        <v>1</v>
      </c>
      <c r="BP6">
        <v>2</v>
      </c>
      <c r="BQ6">
        <v>3</v>
      </c>
      <c r="CG6" s="5" t="s">
        <v>108</v>
      </c>
      <c r="CH6">
        <v>20</v>
      </c>
      <c r="CJ6">
        <v>19</v>
      </c>
      <c r="CX6" s="5" t="s">
        <v>108</v>
      </c>
      <c r="CY6">
        <v>8</v>
      </c>
      <c r="CZ6">
        <v>4</v>
      </c>
      <c r="DA6">
        <v>1</v>
      </c>
      <c r="DB6">
        <v>2</v>
      </c>
      <c r="DC6">
        <v>3</v>
      </c>
      <c r="DL6" s="5" t="s">
        <v>16</v>
      </c>
      <c r="DM6">
        <v>15</v>
      </c>
      <c r="EA6" s="4" t="s">
        <v>117</v>
      </c>
      <c r="EB6" t="s">
        <v>16</v>
      </c>
      <c r="EC6" t="s">
        <v>21</v>
      </c>
      <c r="ED6" t="s">
        <v>13</v>
      </c>
      <c r="EE6" t="s">
        <v>15</v>
      </c>
      <c r="EU6" s="5" t="s">
        <v>29</v>
      </c>
      <c r="EV6">
        <v>494</v>
      </c>
      <c r="FG6" s="5" t="s">
        <v>35</v>
      </c>
      <c r="FH6">
        <v>379</v>
      </c>
      <c r="FI6">
        <v>167</v>
      </c>
      <c r="FS6" s="5" t="s">
        <v>35</v>
      </c>
      <c r="FT6">
        <v>6</v>
      </c>
      <c r="GM6" s="5" t="s">
        <v>13</v>
      </c>
      <c r="GN6">
        <v>5</v>
      </c>
      <c r="HB6" s="5" t="s">
        <v>15</v>
      </c>
      <c r="HC6">
        <v>15</v>
      </c>
      <c r="HP6" s="5" t="s">
        <v>21</v>
      </c>
      <c r="HQ6">
        <v>1</v>
      </c>
      <c r="IM6" s="5" t="s">
        <v>16</v>
      </c>
      <c r="IN6">
        <v>68</v>
      </c>
      <c r="JW6" s="5" t="s">
        <v>69</v>
      </c>
      <c r="JX6">
        <v>29</v>
      </c>
      <c r="KO6" s="5" t="s">
        <v>21</v>
      </c>
      <c r="KP6">
        <v>5</v>
      </c>
    </row>
    <row r="7" spans="1:302" x14ac:dyDescent="0.3">
      <c r="G7" s="5" t="s">
        <v>15</v>
      </c>
      <c r="H7">
        <v>2</v>
      </c>
      <c r="AA7" s="5" t="s">
        <v>92</v>
      </c>
      <c r="AB7">
        <v>1063</v>
      </c>
      <c r="AR7" s="5" t="s">
        <v>114</v>
      </c>
      <c r="AS7">
        <v>-8</v>
      </c>
      <c r="AT7">
        <v>1</v>
      </c>
      <c r="BM7" s="5" t="s">
        <v>110</v>
      </c>
      <c r="BN7">
        <v>4</v>
      </c>
      <c r="BO7">
        <v>3</v>
      </c>
      <c r="BP7">
        <v>1</v>
      </c>
      <c r="BQ7">
        <v>2</v>
      </c>
      <c r="CG7" s="5" t="s">
        <v>110</v>
      </c>
      <c r="CI7">
        <v>20</v>
      </c>
      <c r="CK7">
        <v>19</v>
      </c>
      <c r="CX7" s="5" t="s">
        <v>110</v>
      </c>
      <c r="CY7">
        <v>8</v>
      </c>
      <c r="CZ7">
        <v>4</v>
      </c>
      <c r="DA7">
        <v>3</v>
      </c>
      <c r="DB7">
        <v>1</v>
      </c>
      <c r="DC7">
        <v>2</v>
      </c>
      <c r="DL7" s="5" t="s">
        <v>15</v>
      </c>
      <c r="DM7">
        <v>16</v>
      </c>
      <c r="EA7" s="5" t="s">
        <v>107</v>
      </c>
      <c r="EB7">
        <v>89</v>
      </c>
      <c r="EC7">
        <v>63</v>
      </c>
      <c r="ED7">
        <v>65</v>
      </c>
      <c r="EE7">
        <v>73</v>
      </c>
      <c r="EU7" s="5" t="s">
        <v>21</v>
      </c>
      <c r="EV7">
        <v>472</v>
      </c>
      <c r="FG7" s="5" t="s">
        <v>16</v>
      </c>
      <c r="FH7">
        <v>336</v>
      </c>
      <c r="FI7">
        <v>166</v>
      </c>
      <c r="FS7" s="5" t="s">
        <v>21</v>
      </c>
      <c r="FT7">
        <v>5</v>
      </c>
      <c r="GM7" s="5" t="s">
        <v>15</v>
      </c>
      <c r="GN7">
        <v>6</v>
      </c>
      <c r="HB7" s="5" t="s">
        <v>21</v>
      </c>
      <c r="HC7">
        <v>15</v>
      </c>
      <c r="HP7" s="5" t="s">
        <v>16</v>
      </c>
      <c r="HQ7">
        <v>1</v>
      </c>
      <c r="IM7" s="5" t="s">
        <v>29</v>
      </c>
      <c r="IN7">
        <v>60</v>
      </c>
      <c r="JW7" s="5" t="s">
        <v>106</v>
      </c>
      <c r="JX7">
        <v>28</v>
      </c>
      <c r="KO7" s="5" t="s">
        <v>16</v>
      </c>
      <c r="KP7">
        <v>1</v>
      </c>
    </row>
    <row r="8" spans="1:302" x14ac:dyDescent="0.3">
      <c r="G8" s="5" t="s">
        <v>16</v>
      </c>
      <c r="H8">
        <v>3</v>
      </c>
      <c r="AA8" s="5" t="s">
        <v>94</v>
      </c>
      <c r="AB8">
        <v>1052</v>
      </c>
      <c r="AR8" s="5" t="s">
        <v>105</v>
      </c>
      <c r="AS8">
        <v>-48</v>
      </c>
      <c r="AT8">
        <v>4</v>
      </c>
      <c r="BM8" s="5" t="s">
        <v>112</v>
      </c>
      <c r="BN8">
        <v>3</v>
      </c>
      <c r="BO8">
        <v>2</v>
      </c>
      <c r="BP8">
        <v>1</v>
      </c>
      <c r="BR8">
        <v>4</v>
      </c>
      <c r="CG8" s="5" t="s">
        <v>112</v>
      </c>
      <c r="CH8">
        <v>20</v>
      </c>
      <c r="CJ8">
        <v>19</v>
      </c>
      <c r="CX8" s="5" t="s">
        <v>112</v>
      </c>
      <c r="CY8">
        <v>5</v>
      </c>
      <c r="CZ8">
        <v>3</v>
      </c>
      <c r="DA8">
        <v>2</v>
      </c>
      <c r="DB8">
        <v>1</v>
      </c>
      <c r="DC8">
        <v>6</v>
      </c>
      <c r="DL8" s="5" t="s">
        <v>21</v>
      </c>
      <c r="DM8">
        <v>18</v>
      </c>
      <c r="EA8" s="5" t="s">
        <v>108</v>
      </c>
      <c r="EB8">
        <v>85</v>
      </c>
      <c r="EC8">
        <v>69</v>
      </c>
      <c r="ED8">
        <v>66</v>
      </c>
      <c r="EE8">
        <v>56</v>
      </c>
      <c r="EU8" s="5" t="s">
        <v>15</v>
      </c>
      <c r="EV8">
        <v>461</v>
      </c>
      <c r="FG8" s="5" t="s">
        <v>13</v>
      </c>
      <c r="FH8">
        <v>139</v>
      </c>
      <c r="FI8">
        <v>96</v>
      </c>
      <c r="FS8" s="5" t="s">
        <v>15</v>
      </c>
      <c r="FT8">
        <v>2</v>
      </c>
      <c r="GM8" s="5" t="s">
        <v>16</v>
      </c>
      <c r="GN8">
        <v>8</v>
      </c>
      <c r="HB8" s="5" t="s">
        <v>35</v>
      </c>
      <c r="HC8">
        <v>11</v>
      </c>
      <c r="HP8" s="5" t="s">
        <v>35</v>
      </c>
      <c r="HQ8">
        <v>2</v>
      </c>
      <c r="IM8" s="5" t="s">
        <v>13</v>
      </c>
      <c r="IN8">
        <v>58</v>
      </c>
      <c r="JW8" s="5" t="s">
        <v>24</v>
      </c>
      <c r="JX8">
        <v>27</v>
      </c>
    </row>
    <row r="9" spans="1:302" x14ac:dyDescent="0.3">
      <c r="G9" s="5" t="s">
        <v>18</v>
      </c>
      <c r="H9">
        <v>4</v>
      </c>
      <c r="AA9" s="5" t="s">
        <v>97</v>
      </c>
      <c r="AB9">
        <v>975</v>
      </c>
      <c r="AR9" s="5" t="s">
        <v>81</v>
      </c>
      <c r="AS9">
        <v>-71</v>
      </c>
      <c r="AT9">
        <v>4</v>
      </c>
      <c r="DL9" s="5" t="s">
        <v>13</v>
      </c>
      <c r="DM9">
        <v>18</v>
      </c>
      <c r="EA9" s="5" t="s">
        <v>110</v>
      </c>
      <c r="EB9">
        <v>68</v>
      </c>
      <c r="EC9">
        <v>58</v>
      </c>
      <c r="ED9">
        <v>73</v>
      </c>
      <c r="EE9">
        <v>55</v>
      </c>
      <c r="FS9" s="5" t="s">
        <v>16</v>
      </c>
      <c r="FT9">
        <v>1</v>
      </c>
      <c r="GM9" s="5" t="s">
        <v>35</v>
      </c>
      <c r="GN9">
        <v>9</v>
      </c>
      <c r="HB9" s="5" t="s">
        <v>16</v>
      </c>
      <c r="HC9">
        <v>10</v>
      </c>
      <c r="HP9" s="5" t="s">
        <v>30</v>
      </c>
      <c r="HQ9">
        <v>3</v>
      </c>
      <c r="KN9" s="5"/>
    </row>
    <row r="10" spans="1:302" x14ac:dyDescent="0.3">
      <c r="G10" s="5" t="s">
        <v>20</v>
      </c>
      <c r="H10">
        <v>5</v>
      </c>
      <c r="AA10" s="5" t="s">
        <v>98</v>
      </c>
      <c r="AB10">
        <v>1026</v>
      </c>
      <c r="AR10" s="5" t="s">
        <v>96</v>
      </c>
      <c r="AS10">
        <v>-35</v>
      </c>
      <c r="AT10">
        <v>1</v>
      </c>
      <c r="DL10" s="5" t="s">
        <v>118</v>
      </c>
      <c r="DM10">
        <v>79</v>
      </c>
      <c r="EA10" s="5" t="s">
        <v>112</v>
      </c>
      <c r="EB10">
        <v>94</v>
      </c>
      <c r="EC10">
        <v>76</v>
      </c>
      <c r="ED10">
        <v>57</v>
      </c>
      <c r="EE10">
        <v>61</v>
      </c>
      <c r="FS10" s="5" t="s">
        <v>118</v>
      </c>
      <c r="FT10">
        <v>21</v>
      </c>
      <c r="GM10" s="5" t="s">
        <v>118</v>
      </c>
      <c r="GN10">
        <v>33</v>
      </c>
      <c r="HB10" s="5" t="s">
        <v>118</v>
      </c>
      <c r="HC10">
        <v>67</v>
      </c>
    </row>
    <row r="11" spans="1:302" x14ac:dyDescent="0.3">
      <c r="G11" s="5" t="s">
        <v>21</v>
      </c>
      <c r="H11">
        <v>6</v>
      </c>
      <c r="AA11" s="5" t="s">
        <v>101</v>
      </c>
      <c r="AB11">
        <v>1064</v>
      </c>
      <c r="AR11" s="5" t="s">
        <v>61</v>
      </c>
      <c r="AS11">
        <v>-42</v>
      </c>
      <c r="AT11">
        <v>4</v>
      </c>
    </row>
    <row r="12" spans="1:302" x14ac:dyDescent="0.3">
      <c r="AA12" s="5" t="s">
        <v>103</v>
      </c>
      <c r="AB12">
        <v>1018</v>
      </c>
      <c r="AR12" s="5" t="s">
        <v>33</v>
      </c>
      <c r="AS12">
        <v>-28</v>
      </c>
      <c r="AT12">
        <v>4</v>
      </c>
    </row>
    <row r="13" spans="1:302" x14ac:dyDescent="0.3">
      <c r="AA13" s="5" t="s">
        <v>107</v>
      </c>
      <c r="AB13">
        <v>1072</v>
      </c>
      <c r="AR13" s="5" t="s">
        <v>44</v>
      </c>
      <c r="AS13">
        <v>-73</v>
      </c>
      <c r="AT13">
        <v>2</v>
      </c>
    </row>
    <row r="14" spans="1:302" x14ac:dyDescent="0.3">
      <c r="AA14" s="5" t="s">
        <v>108</v>
      </c>
      <c r="AB14">
        <v>1034</v>
      </c>
      <c r="AR14" s="5" t="s">
        <v>106</v>
      </c>
      <c r="AS14">
        <v>-54</v>
      </c>
      <c r="AT14">
        <v>1</v>
      </c>
    </row>
    <row r="15" spans="1:302" x14ac:dyDescent="0.3">
      <c r="AA15" s="5" t="s">
        <v>110</v>
      </c>
      <c r="AB15">
        <v>1024</v>
      </c>
      <c r="AR15" s="5" t="s">
        <v>18</v>
      </c>
      <c r="AS15">
        <v>-29</v>
      </c>
      <c r="AT15">
        <v>2</v>
      </c>
    </row>
    <row r="16" spans="1:302" x14ac:dyDescent="0.3">
      <c r="AA16" s="5" t="s">
        <v>112</v>
      </c>
      <c r="AB16">
        <v>1071</v>
      </c>
      <c r="AR16" s="5" t="s">
        <v>28</v>
      </c>
      <c r="AS16">
        <v>-60</v>
      </c>
      <c r="AT16">
        <v>4</v>
      </c>
    </row>
    <row r="17" spans="44:46" x14ac:dyDescent="0.3">
      <c r="AR17" s="5" t="s">
        <v>62</v>
      </c>
      <c r="AS17">
        <v>-110</v>
      </c>
      <c r="AT17">
        <v>2</v>
      </c>
    </row>
    <row r="18" spans="44:46" x14ac:dyDescent="0.3">
      <c r="AR18" s="5" t="s">
        <v>69</v>
      </c>
      <c r="AS18">
        <v>-43</v>
      </c>
      <c r="AT18">
        <v>2</v>
      </c>
    </row>
    <row r="19" spans="44:46" x14ac:dyDescent="0.3">
      <c r="AR19" s="5" t="s">
        <v>27</v>
      </c>
      <c r="AS19">
        <v>-74</v>
      </c>
      <c r="AT19">
        <v>4</v>
      </c>
    </row>
    <row r="20" spans="44:46" x14ac:dyDescent="0.3">
      <c r="AR20" s="5" t="s">
        <v>70</v>
      </c>
      <c r="AS20">
        <v>-78</v>
      </c>
      <c r="AT20">
        <v>3</v>
      </c>
    </row>
    <row r="21" spans="44:46" x14ac:dyDescent="0.3">
      <c r="AR21" s="5" t="s">
        <v>53</v>
      </c>
      <c r="AS21">
        <v>-41</v>
      </c>
      <c r="AT21">
        <v>1</v>
      </c>
    </row>
    <row r="22" spans="44:46" x14ac:dyDescent="0.3">
      <c r="AR22" s="5" t="s">
        <v>58</v>
      </c>
      <c r="AS22">
        <v>-9</v>
      </c>
      <c r="AT22">
        <v>4</v>
      </c>
    </row>
  </sheetData>
  <pageMargins left="0.7" right="0.7" top="0.75" bottom="0.75" header="0.3" footer="0.3"/>
  <pageSetup orientation="portrait" r:id="rId21"/>
  <drawing r:id="rId2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0CEAF-303B-40C9-926A-E28D7A6A9C11}">
  <dimension ref="A4:A21"/>
  <sheetViews>
    <sheetView tabSelected="1" topLeftCell="E4" workbookViewId="0">
      <selection activeCell="I26" sqref="I26"/>
    </sheetView>
  </sheetViews>
  <sheetFormatPr defaultRowHeight="14.4" x14ac:dyDescent="0.3"/>
  <sheetData>
    <row r="4" spans="1:1" x14ac:dyDescent="0.3">
      <c r="A4" s="3"/>
    </row>
    <row r="5" spans="1:1" x14ac:dyDescent="0.3">
      <c r="A5" s="2"/>
    </row>
    <row r="6" spans="1:1" x14ac:dyDescent="0.3">
      <c r="A6" s="3"/>
    </row>
    <row r="7" spans="1:1" x14ac:dyDescent="0.3">
      <c r="A7" s="3"/>
    </row>
    <row r="8" spans="1:1" x14ac:dyDescent="0.3">
      <c r="A8" s="3"/>
    </row>
    <row r="9" spans="1:1" x14ac:dyDescent="0.3">
      <c r="A9" s="3"/>
    </row>
    <row r="10" spans="1:1" x14ac:dyDescent="0.3">
      <c r="A10" s="3"/>
    </row>
    <row r="11" spans="1:1" x14ac:dyDescent="0.3">
      <c r="A11" s="3"/>
    </row>
    <row r="12" spans="1:1" x14ac:dyDescent="0.3">
      <c r="A12" s="2"/>
    </row>
    <row r="13" spans="1:1" x14ac:dyDescent="0.3">
      <c r="A13" s="3"/>
    </row>
    <row r="14" spans="1:1" x14ac:dyDescent="0.3">
      <c r="A14" s="3"/>
    </row>
    <row r="15" spans="1:1" x14ac:dyDescent="0.3">
      <c r="A15" s="3"/>
    </row>
    <row r="16" spans="1:1" x14ac:dyDescent="0.3">
      <c r="A16" s="3"/>
    </row>
    <row r="17" spans="1:1" x14ac:dyDescent="0.3">
      <c r="A17" s="3"/>
    </row>
    <row r="18" spans="1:1" x14ac:dyDescent="0.3">
      <c r="A18" s="2"/>
    </row>
    <row r="19" spans="1:1" x14ac:dyDescent="0.3">
      <c r="A19" s="3"/>
    </row>
    <row r="20" spans="1:1" x14ac:dyDescent="0.3">
      <c r="A20" s="3"/>
    </row>
    <row r="21" spans="1:1" x14ac:dyDescent="0.3">
      <c r="A21" s="3"/>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7939E-35AD-4DF6-88EC-6E4076156D4F}">
  <dimension ref="A8:A30"/>
  <sheetViews>
    <sheetView showGridLines="0" topLeftCell="A64" zoomScaleNormal="100" workbookViewId="0">
      <selection sqref="A1:XFD1"/>
    </sheetView>
  </sheetViews>
  <sheetFormatPr defaultRowHeight="14.4" x14ac:dyDescent="0.3"/>
  <sheetData>
    <row r="8" ht="0.6" customHeight="1" x14ac:dyDescent="0.3"/>
    <row r="15" customFormat="1" x14ac:dyDescent="0.3"/>
    <row r="30" ht="64.8" customHeigh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A 4 E A A B Q S w M E F A A C A A g A A H F x W 3 d Y j R G m A A A A 9 w A A A B I A H A B D b 2 5 m a W c v U G F j a 2 F n Z S 5 4 b W w g o h g A K K A U A A A A A A A A A A A A A A A A A A A A A A A A A A A A h Y + 9 C s I w G E V f p W R v f g W l f E 0 H B x c r g i C u o c Y 2 2 K b S p K b v 5 u A j + Q o W t O r m e A 9 n O P d x u 0 M 2 N H V 0 1 Z 0 z r U 0 R w x R F 2 h b t 0 d g y R b 0 / x Q u U S d i q 4 q x K H Y 2 y d c n g j i m q v L 8 k h I Q Q c B C 4 7 U r C K W X k k K 9 3 R a U b h T 6 y + S / H x j q v b K G R h P 0 r R n L M h M D z G R O Y A 5 k o 5 M Z + D T 4 G Y w r k B 8 K y r 3 3 f a a l t v F k B m S a Q 9 w n 5 B F B L A w Q U A A I A C A A A c X F 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A H F x W 7 E W l U A G A Q A A C w I A A B M A H A B G b 3 J t d W x h c y 9 T Z W N 0 a W 9 u M S 5 t I K I Y A C i g F A A A A A A A A A A A A A A A A A A A A A A A A A A A A G 2 R M W v D M B C F d 4 P / g 1 C X B I z B U L q E D M V t Q 6 G U t j Z k C K F c 7 E t i I u m M J E O C 8 X + v b B E 6 y F o E 3 7 1 7 u q c z W N m G F C v 8 n a 3 i K I 7 M G T T W r I S D w I y t m U A b R 8 y d g j p d o S O v 1 w p F m n d a o 7 J b 0 p c D 0 W W x 7 H e f I H H N f S f f D 7 u c l H W S f e I N H n h + B n U a z W 8 t c u c 0 S d N S g z J H 0 j I n 0 U k 1 F s 3 C v 5 b 0 P S 8 Q D C m e M O s K r A a L Q 8 J 6 / k X G s X d l n x 7 T s W W C J Y K 8 K y 1 e r V e K O l R u Q / Q S o o 8 Q b d 5 m 2 P M M m 7 H z A b P 7 h K B u f k A 7 E 8 X 9 l W z d V s z v D w o 8 u d g 1 2 2 j q 2 i D f d w e i O T Y V T M s k z b R v a P 5 / b d I O y z h q 1 O w u V n 9 Q S w E C L Q A U A A I A C A A A c X F b d 1 i N E a Y A A A D 3 A A A A E g A A A A A A A A A A A A A A A A A A A A A A Q 2 9 u Z m l n L 1 B h Y 2 t h Z 2 U u e G 1 s U E s B A i 0 A F A A C A A g A A H F x W w / K 6 a u k A A A A 6 Q A A A B M A A A A A A A A A A A A A A A A A 8 g A A A F t D b 2 5 0 Z W 5 0 X 1 R 5 c G V z X S 5 4 b W x Q S w E C L Q A U A A I A C A A A c X F b s R a V Q A Y B A A A L A g A A E w A A A A A A A A A A A A A A A A D j A Q A A R m 9 y b X V s Y X M v U 2 V j d G l v b j E u b V B L B Q Y A A A A A A w A D A M I A A A A 2 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W C Q A A A A A A A D Q J 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U Y W J s Z T E 8 L 0 l 0 Z W 1 Q Y X R o P j w v S X R l b U x v Y 2 F 0 a W 9 u P j x T d G F i b G V F b n R y a W V z P j x F b n R y e S B U e X B l P S J J c 1 B y a X Z h d G U i I F Z h b H V l P S J s M C I g L z 4 8 R W 5 0 c n k g V H l w Z T 0 i R m l s b E V u Y W J s Z W Q i I F Z h b H V l P S J s M C I g L z 4 8 R W 5 0 c n k g V H l w Z T 0 i R m l s b E V y c m 9 y Q 2 9 1 b n Q i I F Z h b H V l P S J s M j A w I i A v P j x F b n R y e S B U e X B l P S J R d W V y e U l E I i B W Y W x 1 Z T 0 i c z M 1 Y T l i Z m R l L T B h Y j Q t N D M 4 Y y 0 4 M j N l L T V j Z m Y 1 Y z R m M T g 5 N S I g L z 4 8 R W 5 0 c n k g V H l w Z T 0 i Q n V m Z m V y T m V 4 d F J l Z n J l c 2 g i I F Z h b H V l P S J s M S I g L z 4 8 R W 5 0 c n k g V H l w Z T 0 i U m V z d W x 0 V H l w Z S I g V m F s d W U 9 I n N F e G N l c H R p b 2 4 i I C 8 + P E V u d H J 5 I F R 5 c G U 9 I k 5 h b W V V c G R h d G V k Q W Z 0 Z X J G a W x s I i B W Y W x 1 Z T 0 i b D A i I C 8 + P E V u d H J 5 I F R 5 c G U 9 I k 5 h d m l n Y X R p b 2 5 T d G V w T m F t Z S I g V m F s d W U 9 I n N O Y X Z p Z 2 F 0 a W 9 u I i A v P j x F b n R y e S B U e X B l P S J G a W x s Z W R D b 2 1 w b G V 0 Z V J l c 3 V s d F R v V 2 9 y a 3 N o Z W V 0 I i B W Y W x 1 Z T 0 i b D E i I C 8 + P E V u d H J 5 I F R 5 c G U 9 I k Z p b G x D b 2 x 1 b W 5 U e X B l c y I g V m F s d W U 9 I n N D U U 1 H Q X d N R E F 3 T U R B d 0 F E Q m d Z P S I g L z 4 8 R W 5 0 c n k g V H l w Z T 0 i R m l s b E x h c 3 R V c G R h d G V k I i B W Y W x 1 Z T 0 i Z D I w M j U t M T E t M T V U M T c 6 M D I 6 M T g u O D c y N D Y 5 M 1 o i I C 8 + P E V u d H J 5 I F R 5 c G U 9 I k Z p b G x T d G F 0 d X M i I F Z h b H V l P S J z Q 2 9 t c G x l d G U i I C 8 + P E V u d H J 5 I F R 5 c G U 9 I k Z p b G x D b 2 x 1 b W 5 O Y W 1 l c y I g V m F s d W U 9 I n N b J n F 1 b 3 Q 7 U 2 V h c 2 9 u J n F 1 b 3 Q 7 L C Z x d W 9 0 O 1 B v c y Z x d W 9 0 O y w m c X V v d D t U Z W F t J n F 1 b 3 Q 7 L C Z x d W 9 0 O 1 B s Z C Z x d W 9 0 O y w m c X V v d D t X J n F 1 b 3 Q 7 L C Z x d W 9 0 O 0 Q m c X V v d D s s J n F 1 b 3 Q 7 T C Z x d W 9 0 O y w m c X V v d D t H R i Z x d W 9 0 O y w m c X V v d D t H Q S Z x d W 9 0 O y w m c X V v d D t H R C Z x d W 9 0 O y w m c X V v d D t D b 2 x 1 b W 4 x J n F 1 b 3 Q 7 L C Z x d W 9 0 O 1 B 0 c y Z x d W 9 0 O y w m c X V v d D t D a G F t c G l v b n N f U m V s Z W d h d G V k I E d y b 3 V w J n F 1 b 3 Q 7 L C Z x d W 9 0 O 1 F 1 Y W x p Z m l j Y X R p b 2 4 g b 3 I g c m V s Z W d h d G l v b i Z x d W 9 0 O 1 0 i I C 8 + P E V u d H J 5 I F R 5 c G U 9 I k Z p b G x U b 0 R h d G F N b 2 R l b E V u Y W J s Z W Q i I F Z h b H V l P S J s M C I g L z 4 8 R W 5 0 c n k g V H l w Z T 0 i R m l s b E 9 i a m V j d F R 5 c G U i I F Z h b H V l P S J z Q 2 9 u b m V j d G l v b k 9 u b H k i I C 8 + P E V u d H J 5 I F R 5 c G U 9 I k Z p b G x F c n J v c k N v Z G U i I F Z h b H V l P S J z V W 5 r b m 9 3 b i I g L z 4 8 R W 5 0 c n k g V H l w Z T 0 i R m l s b E N v d W 5 0 I i B W Y W x 1 Z T 0 i b D Q 0 M C I g L z 4 8 R W 5 0 c n k g V H l w Z T 0 i Q W R k Z W R U b 0 R h d G F N b 2 R l b C I g V m F s d W U 9 I m w w I i A v P j x F b n R y e S B U e X B l P S J S Z W x h d G l v b n N o a X B J b m Z v Q 2 9 u d G F p b m V y I i B W Y W x 1 Z T 0 i c 3 s m c X V v d D t j b 2 x 1 b W 5 D b 3 V u d C Z x d W 9 0 O z o x L C Z x d W 9 0 O 2 t l e U N v b H V t b k 5 h b W V z J n F 1 b 3 Q 7 O l t d L C Z x d W 9 0 O 3 F 1 Z X J 5 U m V s Y X R p b 2 5 z a G l w c y Z x d W 9 0 O z p b X S w m c X V v d D t j b 2 x 1 b W 5 J Z G V u d G l 0 a W V z J n F 1 b 3 Q 7 O l s m c X V v d D t T Z W N 0 a W 9 u M S 9 U Y W J s Z T E v Q X V 0 b 1 J l b W 9 2 Z W R D b 2 x 1 b W 5 z M S 5 7 U m V z d W x 0 L D B 9 J n F 1 b 3 Q 7 X S w m c X V v d D t D b 2 x 1 b W 5 D b 3 V u d C Z x d W 9 0 O z o x L C Z x d W 9 0 O 0 t l e U N v b H V t b k 5 h b W V z J n F 1 b 3 Q 7 O l t d L C Z x d W 9 0 O 0 N v b H V t b k l k Z W 5 0 a X R p Z X M m c X V v d D s 6 W y Z x d W 9 0 O 1 N l Y 3 R p b 2 4 x L 1 R h Y m x l M S 9 B d X R v U m V t b 3 Z l Z E N v b H V t b n M x L n t S Z X N 1 b H Q s M H 0 m c X V v d D t d L C Z x d W 9 0 O 1 J l b G F 0 a W 9 u c 2 h p c E l u Z m 8 m c X V v d D s 6 W 1 1 9 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Q 2 h h b m d l Z C U y M F R 5 c G U 8 L 0 l 0 Z W 1 Q Y X R o P j w v S X R l b U x v Y 2 F 0 a W 9 u P j x T d G F i b G V F b n R y a W V z I C 8 + P C 9 J d G V t P j w v S X R l b X M + P C 9 M b 2 N h b F B h Y 2 t h Z 2 V N Z X R h Z G F 0 Y U Z p b G U + F g A A A F B L B Q Y A A A A A A A A A A A A A A A A A A A A A A A A m A Q A A A Q A A A N C M n d 8 B F d E R j H o A w E / C l + s B A A A A L j 2 / b j C G e E a f F S M R X X L M x A A A A A A C A A A A A A A Q Z g A A A A E A A C A A A A C P r A 4 W x V P c e x a G j E f Z j u L y 7 P w F d 1 M m n 6 i 8 p m 0 e e 7 J 6 e Q A A A A A O g A A A A A I A A C A A A A D R i Y 4 v U X L 1 g o E V r 1 Q a K p o t 3 H Z Z z 1 a x Z O L E H A n D e T 3 G W l A A A A B 3 z m c q l 1 I 3 H 7 V g d 4 6 Z U o w k M p z x b q z + m b x V B E b J 2 5 p w V F b 5 N / I Y g j E a E J d p o U y l b A s Z f 0 9 B O 5 j h W t r D k S / f C c X T F e A 7 d M J s / i a V 5 8 Z T 9 d m V h k A A A A A H 8 o A x Y u z K c p 2 M x 8 T G J s 9 3 F L Q 2 G b t q d 1 s N D a 3 A 2 1 k M X W O x E B D p f d X w i o C U g G 9 O M J k I Z K N J C f N w u R v 4 5 R 3 p / K 2 a < / D a t a M a s h u p > 
</file>

<file path=customXml/itemProps1.xml><?xml version="1.0" encoding="utf-8"?>
<ds:datastoreItem xmlns:ds="http://schemas.openxmlformats.org/officeDocument/2006/customXml" ds:itemID="{B3035A51-5608-4C1B-A0F5-85A1500885C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Data</vt:lpstr>
      <vt:lpstr>EPL_data</vt:lpstr>
      <vt:lpstr>pivot table questions</vt:lpstr>
      <vt:lpstr>pivot table</vt:lpstr>
      <vt:lpstr>dashboard questions</vt:lpstr>
      <vt:lpstr>Dashboard</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Blue Print</dc:creator>
  <cp:lastModifiedBy>Blue Print</cp:lastModifiedBy>
  <dcterms:created xsi:type="dcterms:W3CDTF">2025-11-11T21:09:26Z</dcterms:created>
  <dcterms:modified xsi:type="dcterms:W3CDTF">2025-11-21T09:01:11Z</dcterms:modified>
</cp:coreProperties>
</file>